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definedNames>
    <definedName name="_xlnm.Print_Area" localSheetId="0">BIAYA!$M$2:$M$37</definedName>
  </definedNames>
  <calcPr calcId="144525"/>
</workbook>
</file>

<file path=xl/calcChain.xml><?xml version="1.0" encoding="utf-8"?>
<calcChain xmlns="http://schemas.openxmlformats.org/spreadsheetml/2006/main">
  <c r="M36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4" i="1"/>
  <c r="J4" i="1"/>
  <c r="J28" i="1" l="1"/>
  <c r="J27" i="1"/>
  <c r="J26" i="1"/>
  <c r="J25" i="1"/>
  <c r="J24" i="1"/>
  <c r="J23" i="1"/>
  <c r="J22" i="1"/>
  <c r="J21" i="1"/>
  <c r="J19" i="1"/>
  <c r="J18" i="1"/>
  <c r="J17" i="1"/>
  <c r="J16" i="1"/>
  <c r="J10" i="1"/>
  <c r="J11" i="1"/>
  <c r="J12" i="1"/>
  <c r="J13" i="1"/>
  <c r="J14" i="1"/>
  <c r="J15" i="1"/>
  <c r="J9" i="1"/>
  <c r="J7" i="1"/>
  <c r="J6" i="1"/>
  <c r="J5" i="1" l="1"/>
</calcChain>
</file>

<file path=xl/sharedStrings.xml><?xml version="1.0" encoding="utf-8"?>
<sst xmlns="http://schemas.openxmlformats.org/spreadsheetml/2006/main" count="97" uniqueCount="51">
  <si>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</si>
  <si>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</si>
  <si>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</si>
  <si>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</si>
  <si>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</si>
  <si>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</si>
  <si>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</si>
  <si>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</si>
  <si>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</si>
  <si>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</si>
  <si>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</si>
  <si>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</si>
  <si>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</si>
  <si>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PEMASANGAN SPANDUK DAN BILLBORD</t>
  </si>
  <si>
    <t>RINCIAN AKTIFITAS PROMOSI DAN KEBUTUHAN BIAYA LPAP FEB 2021</t>
  </si>
  <si>
    <t>PASAR BARU</t>
  </si>
  <si>
    <t>Kompensasi 5 KARTON TCA, dengan spesipikasi bahan hollo 3x3 galpalum , plat seng galsium, gambar bahan korea awet 3 tahun, biaya ongkos kirim dan pemasangan</t>
  </si>
  <si>
    <t xml:space="preserve">TOKO UHOW   </t>
  </si>
  <si>
    <t xml:space="preserve">TOKO UHOW </t>
  </si>
  <si>
    <t>PS KEPUH</t>
  </si>
  <si>
    <t>RIFA MULYA - PASAR KEPUH</t>
  </si>
  <si>
    <t>Kompensasi 2 KARTON TCA, dengan spesipikasi bahan hollo 3x3 galpalum , plat seng galsium, gambar bahan korea awet 3 tahun, biaya ongkos kirim dan pemasangan</t>
  </si>
  <si>
    <t>TOKO PANGHEGAR / H CECEP</t>
  </si>
  <si>
    <t>CIKIJING</t>
  </si>
  <si>
    <t>TOKO NING</t>
  </si>
  <si>
    <t>TOKO UDIN PLASTIK</t>
  </si>
  <si>
    <t>TOKO AHMAD ALNAHDI</t>
  </si>
  <si>
    <t>TOKO YUDA FAMILY</t>
  </si>
  <si>
    <t>TOKO YULI</t>
  </si>
  <si>
    <t>TOKO H DAYAT / HJ UPI</t>
  </si>
  <si>
    <t>TOKO SEMBAKO HARBI / H AAN / HJ NINING</t>
  </si>
  <si>
    <t xml:space="preserve">LOS IBU IIS </t>
  </si>
  <si>
    <t xml:space="preserve">LOS IBU IYET / UHAN </t>
  </si>
  <si>
    <t xml:space="preserve">LOS IBU EHA </t>
  </si>
  <si>
    <t>IBU DADAH</t>
  </si>
  <si>
    <t>TOKO IDA SAYUR</t>
  </si>
  <si>
    <t>IBU JUJU SAYUR</t>
  </si>
  <si>
    <t>PER PCS</t>
  </si>
  <si>
    <t>TOKO IBU SUSI</t>
  </si>
  <si>
    <t>TOKO H LILI / HJ IYUS</t>
  </si>
  <si>
    <t>LOS TEH NENIH L 50</t>
  </si>
  <si>
    <t>TOKO SEMBAKO HASIL BUMI / H TOTO</t>
  </si>
  <si>
    <t>TOKO CEU OOM</t>
  </si>
  <si>
    <t>TOKO DEDE ISNA DEWI</t>
  </si>
  <si>
    <t>TOKO H NANA / HJ AAH</t>
  </si>
  <si>
    <t>BERKAH FORMOSA</t>
  </si>
  <si>
    <t>Kompensasi 1 KARTON TCA, dengan spesipikasi bahan hollo 3x3 galpalum , plat seng galsium, gambar bahan korea awet 3 tahun, biaya ongkos kirim dan pemasangan</t>
  </si>
  <si>
    <t>BAHAN PVC FOAM BOARD GAMBAR STICKER VYNIL  KOMPENSASI 1KARTON TCA</t>
  </si>
  <si>
    <t>BAHAN AKRILIK BESI BEHEL KOMPENSASI 1 KARTON TCA</t>
  </si>
  <si>
    <t>PAJAK/TH BAPPEDA</t>
  </si>
  <si>
    <t>KOMPENSASI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</si>
</sst>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11" x14ac:knownFonts="1"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73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165" fontId="5" fillId="0" borderId="8" xfId="0" applyNumberFormat="1" applyFont="1" applyBorder="1" applyAlignment="1"/>
    <xf numFmtId="0" fontId="5" fillId="0" borderId="9" xfId="3" applyFont="1" applyFill="1" applyBorder="1" applyAlignment="1" applyProtection="1">
      <alignment horizontal="center"/>
    </xf>
    <xf numFmtId="164" fontId="5" fillId="0" borderId="9" xfId="1" applyFont="1" applyFill="1" applyBorder="1" applyAlignment="1" applyProtection="1">
      <alignment horizontal="center"/>
    </xf>
    <xf numFmtId="164" fontId="1" fillId="0" borderId="9" xfId="1" applyFont="1" applyBorder="1" applyAlignment="1" applyProtection="1"/>
    <xf numFmtId="0" fontId="1" fillId="0" borderId="8" xfId="0" applyFont="1" applyFill="1" applyBorder="1" applyAlignment="1"/>
    <xf numFmtId="0" fontId="1" fillId="0" borderId="8" xfId="0" applyFont="1" applyBorder="1" applyAlignment="1"/>
    <xf numFmtId="0" fontId="5" fillId="0" borderId="8" xfId="3" applyFont="1" applyFill="1" applyBorder="1" applyAlignment="1" applyProtection="1">
      <alignment horizontal="center"/>
    </xf>
    <xf numFmtId="164" fontId="2" fillId="0" borderId="8" xfId="1" applyFont="1" applyBorder="1" applyAlignment="1" applyProtection="1"/>
    <xf numFmtId="0" fontId="1" fillId="0" borderId="8" xfId="4" applyFont="1" applyFill="1" applyBorder="1" applyAlignment="1" applyProtection="1"/>
    <xf numFmtId="0" fontId="6" fillId="0" borderId="8" xfId="3" applyFont="1" applyFill="1" applyBorder="1" applyAlignment="1" applyProtection="1">
      <alignment horizontal="center"/>
    </xf>
    <xf numFmtId="165" fontId="1" fillId="0" borderId="9" xfId="0" applyNumberFormat="1" applyFont="1" applyBorder="1" applyAlignment="1"/>
    <xf numFmtId="0" fontId="1" fillId="0" borderId="9" xfId="0" applyFont="1" applyBorder="1" applyAlignment="1"/>
    <xf numFmtId="164" fontId="2" fillId="0" borderId="9" xfId="1" applyFont="1" applyBorder="1" applyAlignment="1" applyProtection="1"/>
    <xf numFmtId="0" fontId="1" fillId="5" borderId="9" xfId="0" applyFont="1" applyFill="1" applyBorder="1" applyAlignment="1"/>
    <xf numFmtId="165" fontId="5" fillId="0" borderId="9" xfId="0" applyNumberFormat="1" applyFont="1" applyBorder="1" applyAlignment="1"/>
    <xf numFmtId="0" fontId="1" fillId="0" borderId="9" xfId="4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164" fontId="2" fillId="0" borderId="11" xfId="1" applyFont="1" applyBorder="1" applyAlignment="1" applyProtection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5" fillId="0" borderId="9" xfId="3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0" fontId="9" fillId="0" borderId="8" xfId="2" applyFont="1" applyFill="1" applyBorder="1" applyAlignment="1" applyProtection="1"/>
    <xf numFmtId="0" fontId="5" fillId="0" borderId="9" xfId="3" applyFont="1" applyFill="1" applyBorder="1" applyAlignment="1" applyProtection="1">
      <alignment horizontal="center" vertical="center"/>
    </xf>
    <xf numFmtId="164" fontId="4" fillId="4" borderId="11" xfId="1" applyFont="1" applyFill="1" applyBorder="1" applyAlignment="1" applyProtection="1">
      <alignment vertical="center"/>
    </xf>
    <xf numFmtId="164" fontId="4" fillId="4" borderId="9" xfId="1" applyFont="1" applyFill="1" applyBorder="1" applyAlignment="1" applyProtection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64" fontId="1" fillId="0" borderId="9" xfId="1" applyFont="1" applyBorder="1" applyAlignment="1" applyProtection="1">
      <alignment vertical="center"/>
    </xf>
    <xf numFmtId="164" fontId="5" fillId="0" borderId="8" xfId="1" applyFont="1" applyFill="1" applyBorder="1" applyAlignment="1" applyProtection="1">
      <alignment vertical="center"/>
    </xf>
    <xf numFmtId="164" fontId="1" fillId="0" borderId="8" xfId="1" applyFont="1" applyBorder="1" applyAlignment="1" applyProtection="1">
      <alignment vertical="center"/>
    </xf>
    <xf numFmtId="0" fontId="5" fillId="0" borderId="8" xfId="3" applyFont="1" applyFill="1" applyBorder="1" applyAlignment="1" applyProtection="1">
      <alignment horizontal="center" vertical="center"/>
    </xf>
    <xf numFmtId="164" fontId="2" fillId="0" borderId="7" xfId="1" applyFont="1" applyBorder="1" applyAlignment="1" applyProtection="1">
      <alignment vertical="center"/>
    </xf>
    <xf numFmtId="0" fontId="10" fillId="0" borderId="8" xfId="0" applyFont="1" applyBorder="1" applyAlignment="1">
      <alignment vertical="center" wrapText="1"/>
    </xf>
    <xf numFmtId="0" fontId="9" fillId="0" borderId="8" xfId="2" applyFont="1" applyFill="1" applyBorder="1" applyAlignment="1" applyProtection="1">
      <alignment vertical="center"/>
    </xf>
    <xf numFmtId="164" fontId="2" fillId="0" borderId="8" xfId="1" applyFont="1" applyBorder="1" applyAlignment="1" applyProtection="1">
      <alignment vertical="center"/>
    </xf>
    <xf numFmtId="0" fontId="1" fillId="3" borderId="7" xfId="0" applyFont="1" applyFill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1" fillId="3" borderId="6" xfId="0" applyFont="1" applyFill="1" applyBorder="1" applyAlignment="1">
      <alignment horizontal="right" vertical="center"/>
    </xf>
    <xf numFmtId="164" fontId="4" fillId="4" borderId="11" xfId="1" applyFont="1" applyFill="1" applyBorder="1" applyAlignment="1" applyProtection="1">
      <alignment vertical="center"/>
    </xf>
    <xf numFmtId="164" fontId="4" fillId="4" borderId="9" xfId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9" xfId="2" applyFont="1" applyFill="1" applyBorder="1" applyAlignment="1" applyProtection="1">
      <alignment vertical="center"/>
    </xf>
    <xf numFmtId="0" fontId="1" fillId="0" borderId="9" xfId="4" applyFont="1" applyFill="1" applyBorder="1" applyAlignment="1" applyProtection="1">
      <alignment vertical="center"/>
    </xf>
    <xf numFmtId="164" fontId="5" fillId="0" borderId="9" xfId="1" applyFont="1" applyFill="1" applyBorder="1" applyAlignment="1" applyProtection="1">
      <alignment vertical="center"/>
    </xf>
    <xf numFmtId="164" fontId="2" fillId="0" borderId="1" xfId="1" applyFont="1" applyBorder="1" applyAlignment="1" applyProtection="1"/>
    <xf numFmtId="0" fontId="1" fillId="0" borderId="8" xfId="4" applyFont="1" applyFill="1" applyBorder="1" applyAlignment="1" applyProtection="1">
      <alignment vertical="center"/>
    </xf>
    <xf numFmtId="164" fontId="2" fillId="0" borderId="9" xfId="1" applyFont="1" applyBorder="1" applyAlignment="1" applyProtection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1" xfId="1" applyFont="1" applyBorder="1" applyAlignment="1" applyProtection="1">
      <alignment horizontal="center" vertical="center"/>
    </xf>
    <xf numFmtId="164" fontId="5" fillId="0" borderId="11" xfId="1" applyFont="1" applyFill="1" applyBorder="1" applyAlignment="1" applyProtection="1">
      <alignment horizontal="center"/>
    </xf>
    <xf numFmtId="164" fontId="1" fillId="0" borderId="11" xfId="1" applyFont="1" applyBorder="1" applyAlignment="1" applyProtection="1"/>
    <xf numFmtId="0" fontId="4" fillId="4" borderId="8" xfId="0" applyFont="1" applyFill="1" applyBorder="1" applyAlignment="1">
      <alignment horizontal="center" vertical="center" wrapText="1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E19" zoomScale="85" zoomScaleNormal="85" workbookViewId="0">
      <selection activeCell="M39" sqref="M39"/>
    </sheetView>
  </sheetViews>
  <sheetFormatPr defaultColWidth="9" defaultRowHeight="15" x14ac:dyDescent="0.2"/>
  <cols>
    <col min="1" max="1" width="11.42578125" style="1" customWidth="1"/>
    <col min="2" max="2" width="32.140625" style="1" bestFit="1" customWidth="1"/>
    <col min="3" max="3" width="7.42578125" style="1" customWidth="1"/>
    <col min="4" max="4" width="35.140625" style="1" bestFit="1" customWidth="1"/>
    <col min="5" max="5" width="10.5703125" style="1" bestFit="1" customWidth="1"/>
    <col min="6" max="6" width="8.5703125" style="1" bestFit="1" customWidth="1"/>
    <col min="7" max="7" width="7.14062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2.42578125" style="3" bestFit="1" customWidth="1"/>
    <col min="12" max="12" width="18.140625" style="3" bestFit="1" customWidth="1"/>
    <col min="13" max="13" width="18.140625" style="3" customWidth="1"/>
    <col min="14" max="14" width="129.5703125" style="1" customWidth="1"/>
    <col min="15" max="258" width="9.140625" style="1" customWidth="1"/>
  </cols>
  <sheetData>
    <row r="1" spans="1:16" s="4" customFormat="1" ht="15.75" x14ac:dyDescent="0.25">
      <c r="A1" s="5" t="s">
        <v>14</v>
      </c>
      <c r="B1" s="6"/>
      <c r="C1" s="5"/>
      <c r="D1" s="6"/>
      <c r="J1" s="7"/>
      <c r="K1" s="8"/>
      <c r="L1" s="8"/>
      <c r="M1" s="8"/>
    </row>
    <row r="2" spans="1:16" x14ac:dyDescent="0.2">
      <c r="A2" s="53" t="s">
        <v>2</v>
      </c>
      <c r="B2" s="53" t="s">
        <v>0</v>
      </c>
      <c r="C2" s="53" t="s">
        <v>3</v>
      </c>
      <c r="D2" s="53" t="s">
        <v>4</v>
      </c>
      <c r="E2" s="53" t="s">
        <v>10</v>
      </c>
      <c r="F2" s="55" t="s">
        <v>6</v>
      </c>
      <c r="G2" s="56"/>
      <c r="H2" s="53" t="s">
        <v>5</v>
      </c>
      <c r="I2" s="60" t="s">
        <v>12</v>
      </c>
      <c r="J2" s="57" t="s">
        <v>7</v>
      </c>
      <c r="K2" s="57" t="s">
        <v>50</v>
      </c>
      <c r="L2" s="57" t="s">
        <v>49</v>
      </c>
      <c r="M2" s="57" t="s">
        <v>5</v>
      </c>
      <c r="N2" s="53" t="s">
        <v>1</v>
      </c>
    </row>
    <row r="3" spans="1:16" ht="15.75" thickBot="1" x14ac:dyDescent="0.25">
      <c r="A3" s="54"/>
      <c r="B3" s="54"/>
      <c r="C3" s="54"/>
      <c r="D3" s="54"/>
      <c r="E3" s="54"/>
      <c r="F3" s="9" t="s">
        <v>8</v>
      </c>
      <c r="G3" s="9" t="s">
        <v>9</v>
      </c>
      <c r="H3" s="54"/>
      <c r="I3" s="61"/>
      <c r="J3" s="58"/>
      <c r="K3" s="58"/>
      <c r="L3" s="69"/>
      <c r="M3" s="69"/>
      <c r="N3" s="59"/>
    </row>
    <row r="4" spans="1:16" ht="30" x14ac:dyDescent="0.2">
      <c r="A4" s="50">
        <v>1</v>
      </c>
      <c r="B4" s="48" t="s">
        <v>13</v>
      </c>
      <c r="C4" s="49">
        <v>44252</v>
      </c>
      <c r="D4" s="62" t="s">
        <v>17</v>
      </c>
      <c r="E4" s="38" t="s">
        <v>15</v>
      </c>
      <c r="F4" s="32">
        <v>2.9</v>
      </c>
      <c r="G4" s="32">
        <v>2</v>
      </c>
      <c r="H4" s="32">
        <v>1</v>
      </c>
      <c r="I4" s="33">
        <v>500000</v>
      </c>
      <c r="J4" s="40">
        <f>F4*G4*H4*I4</f>
        <v>2900000</v>
      </c>
      <c r="K4" s="44">
        <v>470250</v>
      </c>
      <c r="L4" s="67">
        <v>1225613</v>
      </c>
      <c r="M4" s="67">
        <f>L4+K4+J4</f>
        <v>4595863</v>
      </c>
      <c r="N4" s="45" t="s">
        <v>16</v>
      </c>
    </row>
    <row r="5" spans="1:16" x14ac:dyDescent="0.2">
      <c r="A5" s="14"/>
      <c r="B5" s="15"/>
      <c r="C5" s="10"/>
      <c r="D5" s="46" t="s">
        <v>18</v>
      </c>
      <c r="E5" s="39" t="s">
        <v>19</v>
      </c>
      <c r="F5" s="43">
        <v>9</v>
      </c>
      <c r="G5" s="43">
        <v>1</v>
      </c>
      <c r="H5" s="43">
        <v>1</v>
      </c>
      <c r="I5" s="41">
        <v>500000</v>
      </c>
      <c r="J5" s="42">
        <f>F5*G5*H5*I5</f>
        <v>4500000</v>
      </c>
      <c r="K5" s="47"/>
      <c r="L5" s="47">
        <v>1653750</v>
      </c>
      <c r="M5" s="67">
        <f t="shared" ref="M5:M28" si="0">L5+K5+J5</f>
        <v>6153750</v>
      </c>
      <c r="N5" s="45"/>
    </row>
    <row r="6" spans="1:16" ht="30" x14ac:dyDescent="0.2">
      <c r="A6" s="14"/>
      <c r="B6" s="15"/>
      <c r="C6" s="10"/>
      <c r="D6" s="46" t="s">
        <v>20</v>
      </c>
      <c r="E6" s="39" t="s">
        <v>19</v>
      </c>
      <c r="F6" s="43">
        <v>3.5</v>
      </c>
      <c r="G6" s="43">
        <v>0.8</v>
      </c>
      <c r="H6" s="43">
        <v>1</v>
      </c>
      <c r="I6" s="41">
        <v>500000</v>
      </c>
      <c r="J6" s="42">
        <f>F6*G6*H6*I6</f>
        <v>1400000.0000000002</v>
      </c>
      <c r="K6" s="47">
        <v>188100</v>
      </c>
      <c r="L6" s="47">
        <v>418277</v>
      </c>
      <c r="M6" s="67">
        <f t="shared" si="0"/>
        <v>2006377.0000000002</v>
      </c>
      <c r="N6" s="45" t="s">
        <v>21</v>
      </c>
    </row>
    <row r="7" spans="1:16" x14ac:dyDescent="0.2">
      <c r="A7" s="14"/>
      <c r="B7" s="15"/>
      <c r="C7" s="10"/>
      <c r="D7" s="34" t="s">
        <v>22</v>
      </c>
      <c r="E7" s="39" t="s">
        <v>23</v>
      </c>
      <c r="F7" s="16" t="s">
        <v>37</v>
      </c>
      <c r="G7" s="16" t="s">
        <v>37</v>
      </c>
      <c r="H7" s="16">
        <v>2</v>
      </c>
      <c r="I7" s="12">
        <v>200000</v>
      </c>
      <c r="J7" s="42">
        <f>I7*H7</f>
        <v>400000</v>
      </c>
      <c r="K7" s="22">
        <v>94050</v>
      </c>
      <c r="L7" s="47"/>
      <c r="M7" s="67">
        <f t="shared" si="0"/>
        <v>494050</v>
      </c>
      <c r="N7" s="68" t="s">
        <v>47</v>
      </c>
    </row>
    <row r="8" spans="1:16" x14ac:dyDescent="0.2">
      <c r="A8" s="14"/>
      <c r="B8" s="15"/>
      <c r="C8" s="10"/>
      <c r="D8" s="34" t="s">
        <v>34</v>
      </c>
      <c r="E8" s="66" t="s">
        <v>23</v>
      </c>
      <c r="F8" s="43" t="s">
        <v>37</v>
      </c>
      <c r="G8" s="43" t="s">
        <v>37</v>
      </c>
      <c r="H8" s="43">
        <v>1</v>
      </c>
      <c r="I8" s="41">
        <v>200000</v>
      </c>
      <c r="J8" s="42">
        <v>200000</v>
      </c>
      <c r="K8" s="65">
        <v>94050</v>
      </c>
      <c r="L8" s="47"/>
      <c r="M8" s="67">
        <f t="shared" si="0"/>
        <v>294050</v>
      </c>
      <c r="N8" s="31" t="s">
        <v>48</v>
      </c>
    </row>
    <row r="9" spans="1:16" ht="30" x14ac:dyDescent="0.2">
      <c r="A9" s="14"/>
      <c r="B9" s="15"/>
      <c r="C9" s="10"/>
      <c r="D9" s="34" t="s">
        <v>24</v>
      </c>
      <c r="E9" s="63" t="s">
        <v>23</v>
      </c>
      <c r="F9" s="35">
        <v>3</v>
      </c>
      <c r="G9" s="35">
        <v>0.7</v>
      </c>
      <c r="H9" s="35">
        <v>1</v>
      </c>
      <c r="I9" s="64">
        <v>500000</v>
      </c>
      <c r="J9" s="42">
        <f>F9*G9*H9*I9</f>
        <v>1049999.9999999998</v>
      </c>
      <c r="K9" s="22">
        <v>94050</v>
      </c>
      <c r="L9" s="47"/>
      <c r="M9" s="67">
        <f t="shared" si="0"/>
        <v>1144049.9999999998</v>
      </c>
      <c r="N9" s="45" t="s">
        <v>46</v>
      </c>
    </row>
    <row r="10" spans="1:16" ht="30" x14ac:dyDescent="0.2">
      <c r="A10" s="14"/>
      <c r="B10" s="15"/>
      <c r="C10" s="10"/>
      <c r="D10" s="18" t="s">
        <v>25</v>
      </c>
      <c r="E10" s="18" t="s">
        <v>23</v>
      </c>
      <c r="F10" s="16">
        <v>3.5</v>
      </c>
      <c r="G10" s="16">
        <v>0.7</v>
      </c>
      <c r="H10" s="16">
        <v>1</v>
      </c>
      <c r="I10" s="12">
        <v>500000</v>
      </c>
      <c r="J10" s="42">
        <f t="shared" ref="J10:J28" si="1">F10*G10*H10*I10</f>
        <v>1224999.9999999998</v>
      </c>
      <c r="K10" s="22">
        <v>94050</v>
      </c>
      <c r="L10" s="47"/>
      <c r="M10" s="67">
        <f t="shared" si="0"/>
        <v>1319049.9999999998</v>
      </c>
      <c r="N10" s="45" t="s">
        <v>46</v>
      </c>
    </row>
    <row r="11" spans="1:16" ht="30" x14ac:dyDescent="0.2">
      <c r="A11" s="14"/>
      <c r="B11" s="15"/>
      <c r="C11" s="10"/>
      <c r="D11" s="18" t="s">
        <v>26</v>
      </c>
      <c r="E11" s="18" t="s">
        <v>23</v>
      </c>
      <c r="F11" s="16">
        <v>3.6</v>
      </c>
      <c r="G11" s="16">
        <v>0.8</v>
      </c>
      <c r="H11" s="16">
        <v>1</v>
      </c>
      <c r="I11" s="12">
        <v>500000</v>
      </c>
      <c r="J11" s="42">
        <f t="shared" si="1"/>
        <v>1440000.0000000002</v>
      </c>
      <c r="K11" s="17">
        <v>94050</v>
      </c>
      <c r="L11" s="47"/>
      <c r="M11" s="67">
        <f t="shared" si="0"/>
        <v>1534050.0000000002</v>
      </c>
      <c r="N11" s="45" t="s">
        <v>46</v>
      </c>
    </row>
    <row r="12" spans="1:16" ht="30" x14ac:dyDescent="0.2">
      <c r="A12" s="14"/>
      <c r="B12" s="15"/>
      <c r="C12" s="10"/>
      <c r="D12" s="18" t="s">
        <v>27</v>
      </c>
      <c r="E12" s="18" t="s">
        <v>23</v>
      </c>
      <c r="F12" s="16">
        <v>2.6</v>
      </c>
      <c r="G12" s="16">
        <v>0.6</v>
      </c>
      <c r="H12" s="16">
        <v>1</v>
      </c>
      <c r="I12" s="12">
        <v>500000</v>
      </c>
      <c r="J12" s="42">
        <f t="shared" si="1"/>
        <v>780000</v>
      </c>
      <c r="K12" s="17">
        <v>94050</v>
      </c>
      <c r="L12" s="47"/>
      <c r="M12" s="67">
        <f t="shared" si="0"/>
        <v>874050</v>
      </c>
      <c r="N12" s="45" t="s">
        <v>46</v>
      </c>
    </row>
    <row r="13" spans="1:16" ht="30" x14ac:dyDescent="0.2">
      <c r="A13" s="14"/>
      <c r="B13" s="15"/>
      <c r="C13" s="10"/>
      <c r="D13" s="18" t="s">
        <v>28</v>
      </c>
      <c r="E13" s="18" t="s">
        <v>23</v>
      </c>
      <c r="F13" s="16">
        <v>0.35</v>
      </c>
      <c r="G13" s="16">
        <v>1</v>
      </c>
      <c r="H13" s="19">
        <v>1</v>
      </c>
      <c r="I13" s="12">
        <v>500000</v>
      </c>
      <c r="J13" s="42">
        <f t="shared" si="1"/>
        <v>175000</v>
      </c>
      <c r="K13" s="17">
        <v>94050</v>
      </c>
      <c r="L13" s="47"/>
      <c r="M13" s="67">
        <f t="shared" si="0"/>
        <v>269050</v>
      </c>
      <c r="N13" s="45" t="s">
        <v>46</v>
      </c>
      <c r="O13"/>
      <c r="P13"/>
    </row>
    <row r="14" spans="1:16" ht="30" x14ac:dyDescent="0.2">
      <c r="A14" s="14"/>
      <c r="B14" s="15"/>
      <c r="C14" s="10"/>
      <c r="D14" s="18" t="s">
        <v>29</v>
      </c>
      <c r="E14" s="18" t="s">
        <v>23</v>
      </c>
      <c r="F14" s="16">
        <v>2.6</v>
      </c>
      <c r="G14" s="16">
        <v>0.8</v>
      </c>
      <c r="H14" s="16">
        <v>1</v>
      </c>
      <c r="I14" s="12">
        <v>500000</v>
      </c>
      <c r="J14" s="42">
        <f t="shared" si="1"/>
        <v>1040000</v>
      </c>
      <c r="K14" s="17">
        <v>94050</v>
      </c>
      <c r="L14" s="47"/>
      <c r="M14" s="67">
        <f t="shared" si="0"/>
        <v>1134050</v>
      </c>
      <c r="N14" s="45" t="s">
        <v>46</v>
      </c>
      <c r="O14"/>
      <c r="P14"/>
    </row>
    <row r="15" spans="1:16" ht="30" x14ac:dyDescent="0.2">
      <c r="A15" s="14"/>
      <c r="B15" s="15"/>
      <c r="C15" s="10"/>
      <c r="D15" s="18" t="s">
        <v>30</v>
      </c>
      <c r="E15" s="18" t="s">
        <v>23</v>
      </c>
      <c r="F15" s="16">
        <v>2.6</v>
      </c>
      <c r="G15" s="16">
        <v>0.8</v>
      </c>
      <c r="H15" s="16">
        <v>1</v>
      </c>
      <c r="I15" s="12">
        <v>500000</v>
      </c>
      <c r="J15" s="42">
        <f t="shared" si="1"/>
        <v>1040000</v>
      </c>
      <c r="K15" s="17">
        <v>94050</v>
      </c>
      <c r="L15" s="47"/>
      <c r="M15" s="67">
        <f t="shared" si="0"/>
        <v>1134050</v>
      </c>
      <c r="N15" s="45" t="s">
        <v>46</v>
      </c>
      <c r="O15"/>
      <c r="P15"/>
    </row>
    <row r="16" spans="1:16" ht="30" x14ac:dyDescent="0.2">
      <c r="A16" s="14"/>
      <c r="B16" s="15"/>
      <c r="C16" s="10"/>
      <c r="D16" s="18" t="s">
        <v>31</v>
      </c>
      <c r="E16" s="18" t="s">
        <v>23</v>
      </c>
      <c r="F16" s="16">
        <v>0.35</v>
      </c>
      <c r="G16" s="16">
        <v>1.3</v>
      </c>
      <c r="H16" s="16">
        <v>1</v>
      </c>
      <c r="I16" s="12">
        <v>500000</v>
      </c>
      <c r="J16" s="13">
        <f t="shared" si="1"/>
        <v>227499.99999999997</v>
      </c>
      <c r="K16" s="17">
        <v>94050</v>
      </c>
      <c r="L16" s="47"/>
      <c r="M16" s="67">
        <f t="shared" si="0"/>
        <v>321550</v>
      </c>
      <c r="N16" s="45" t="s">
        <v>46</v>
      </c>
      <c r="O16"/>
      <c r="P16"/>
    </row>
    <row r="17" spans="1:258" ht="30" x14ac:dyDescent="0.2">
      <c r="A17" s="14"/>
      <c r="B17" s="15"/>
      <c r="C17" s="10"/>
      <c r="D17" s="18" t="s">
        <v>32</v>
      </c>
      <c r="E17" s="18" t="s">
        <v>23</v>
      </c>
      <c r="F17" s="16">
        <v>0.35</v>
      </c>
      <c r="G17" s="16">
        <v>1.3</v>
      </c>
      <c r="H17" s="16">
        <v>1</v>
      </c>
      <c r="I17" s="12">
        <v>500000</v>
      </c>
      <c r="J17" s="13">
        <f t="shared" si="1"/>
        <v>227499.99999999997</v>
      </c>
      <c r="K17" s="17">
        <v>94050</v>
      </c>
      <c r="L17" s="47"/>
      <c r="M17" s="67">
        <f t="shared" si="0"/>
        <v>321550</v>
      </c>
      <c r="N17" s="45" t="s">
        <v>46</v>
      </c>
    </row>
    <row r="18" spans="1:258" ht="30" x14ac:dyDescent="0.2">
      <c r="A18" s="14"/>
      <c r="B18" s="15"/>
      <c r="C18" s="10"/>
      <c r="D18" s="18" t="s">
        <v>33</v>
      </c>
      <c r="E18" s="18" t="s">
        <v>23</v>
      </c>
      <c r="F18" s="16">
        <v>0.35</v>
      </c>
      <c r="G18" s="16">
        <v>1.3</v>
      </c>
      <c r="H18" s="16">
        <v>1</v>
      </c>
      <c r="I18" s="12">
        <v>500000</v>
      </c>
      <c r="J18" s="13">
        <f t="shared" si="1"/>
        <v>227499.99999999997</v>
      </c>
      <c r="K18" s="17">
        <v>94050</v>
      </c>
      <c r="L18" s="47"/>
      <c r="M18" s="67">
        <f t="shared" si="0"/>
        <v>321550</v>
      </c>
      <c r="N18" s="45" t="s">
        <v>46</v>
      </c>
    </row>
    <row r="19" spans="1:258" ht="30" x14ac:dyDescent="0.2">
      <c r="A19" s="14"/>
      <c r="B19" s="15"/>
      <c r="C19" s="10"/>
      <c r="D19" s="18" t="s">
        <v>35</v>
      </c>
      <c r="E19" s="18" t="s">
        <v>23</v>
      </c>
      <c r="F19" s="16">
        <v>2.6</v>
      </c>
      <c r="G19" s="16">
        <v>0.8</v>
      </c>
      <c r="H19" s="16">
        <v>1</v>
      </c>
      <c r="I19" s="12">
        <v>500000</v>
      </c>
      <c r="J19" s="13">
        <f t="shared" si="1"/>
        <v>1040000</v>
      </c>
      <c r="K19" s="17">
        <v>94050</v>
      </c>
      <c r="L19" s="47"/>
      <c r="M19" s="67">
        <f t="shared" si="0"/>
        <v>1134050</v>
      </c>
      <c r="N19" s="45" t="s">
        <v>46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x14ac:dyDescent="0.2">
      <c r="A20" s="14"/>
      <c r="B20" s="15"/>
      <c r="C20" s="10"/>
      <c r="D20" s="18" t="s">
        <v>36</v>
      </c>
      <c r="E20" s="18" t="s">
        <v>23</v>
      </c>
      <c r="F20" s="16" t="s">
        <v>37</v>
      </c>
      <c r="G20" s="16" t="s">
        <v>37</v>
      </c>
      <c r="H20" s="16">
        <v>2</v>
      </c>
      <c r="I20" s="12">
        <v>200000</v>
      </c>
      <c r="J20" s="13">
        <v>400000</v>
      </c>
      <c r="K20" s="17">
        <v>94050</v>
      </c>
      <c r="L20" s="47"/>
      <c r="M20" s="67">
        <f t="shared" si="0"/>
        <v>494050</v>
      </c>
      <c r="N20" s="45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30" x14ac:dyDescent="0.2">
      <c r="A21" s="14"/>
      <c r="B21" s="15"/>
      <c r="C21" s="10"/>
      <c r="D21" s="18" t="s">
        <v>38</v>
      </c>
      <c r="E21" s="18" t="s">
        <v>23</v>
      </c>
      <c r="F21" s="16">
        <v>2.6</v>
      </c>
      <c r="G21" s="16">
        <v>0.8</v>
      </c>
      <c r="H21" s="16">
        <v>1</v>
      </c>
      <c r="I21" s="12">
        <v>500000</v>
      </c>
      <c r="J21" s="13">
        <f t="shared" si="1"/>
        <v>1040000</v>
      </c>
      <c r="K21" s="17">
        <v>94050</v>
      </c>
      <c r="L21" s="47"/>
      <c r="M21" s="67">
        <f t="shared" si="0"/>
        <v>1134050</v>
      </c>
      <c r="N21" s="45" t="s">
        <v>46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ht="30" x14ac:dyDescent="0.2">
      <c r="A22" s="14"/>
      <c r="B22" s="15"/>
      <c r="C22" s="10"/>
      <c r="D22" s="18" t="s">
        <v>39</v>
      </c>
      <c r="E22" s="18" t="s">
        <v>23</v>
      </c>
      <c r="F22" s="16">
        <v>4.0999999999999996</v>
      </c>
      <c r="G22" s="16">
        <v>0.9</v>
      </c>
      <c r="H22" s="16">
        <v>1</v>
      </c>
      <c r="I22" s="12">
        <v>500000</v>
      </c>
      <c r="J22" s="13">
        <f t="shared" si="1"/>
        <v>1845000</v>
      </c>
      <c r="K22" s="17">
        <v>94050</v>
      </c>
      <c r="L22" s="47"/>
      <c r="M22" s="67">
        <f t="shared" si="0"/>
        <v>1939050</v>
      </c>
      <c r="N22" s="45" t="s">
        <v>46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ht="30" x14ac:dyDescent="0.2">
      <c r="A23" s="14"/>
      <c r="B23" s="15"/>
      <c r="C23" s="10"/>
      <c r="D23" s="18" t="s">
        <v>40</v>
      </c>
      <c r="E23" s="18" t="s">
        <v>23</v>
      </c>
      <c r="F23" s="16">
        <v>0.33</v>
      </c>
      <c r="G23" s="16">
        <v>1.7</v>
      </c>
      <c r="H23" s="16">
        <v>1</v>
      </c>
      <c r="I23" s="12">
        <v>500000</v>
      </c>
      <c r="J23" s="13">
        <f t="shared" si="1"/>
        <v>280500</v>
      </c>
      <c r="K23" s="17">
        <v>94050</v>
      </c>
      <c r="L23" s="47"/>
      <c r="M23" s="67">
        <f t="shared" si="0"/>
        <v>374550</v>
      </c>
      <c r="N23" s="45" t="s">
        <v>46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ht="30" x14ac:dyDescent="0.2">
      <c r="A24" s="14"/>
      <c r="B24" s="15"/>
      <c r="C24" s="10"/>
      <c r="D24" s="18" t="s">
        <v>41</v>
      </c>
      <c r="E24" s="18" t="s">
        <v>23</v>
      </c>
      <c r="F24" s="16">
        <v>0.5</v>
      </c>
      <c r="G24" s="16">
        <v>1.8</v>
      </c>
      <c r="H24" s="16">
        <v>1</v>
      </c>
      <c r="I24" s="12">
        <v>500000</v>
      </c>
      <c r="J24" s="13">
        <f t="shared" si="1"/>
        <v>450000</v>
      </c>
      <c r="K24" s="17">
        <v>94050</v>
      </c>
      <c r="L24" s="47"/>
      <c r="M24" s="67">
        <f t="shared" si="0"/>
        <v>544050</v>
      </c>
      <c r="N24" s="45" t="s">
        <v>46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ht="30" x14ac:dyDescent="0.2">
      <c r="A25" s="14"/>
      <c r="B25" s="21"/>
      <c r="C25" s="24"/>
      <c r="D25" s="25" t="s">
        <v>42</v>
      </c>
      <c r="E25" s="25" t="s">
        <v>23</v>
      </c>
      <c r="F25" s="11">
        <v>2.6</v>
      </c>
      <c r="G25" s="11">
        <v>0.8</v>
      </c>
      <c r="H25" s="11">
        <v>1</v>
      </c>
      <c r="I25" s="12">
        <v>500000</v>
      </c>
      <c r="J25" s="13">
        <f t="shared" si="1"/>
        <v>1040000</v>
      </c>
      <c r="K25" s="17">
        <v>94050</v>
      </c>
      <c r="L25" s="47"/>
      <c r="M25" s="67">
        <f t="shared" si="0"/>
        <v>1134050</v>
      </c>
      <c r="N25" s="45" t="s">
        <v>46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ht="30" x14ac:dyDescent="0.2">
      <c r="A26" s="14"/>
      <c r="B26" s="21"/>
      <c r="C26" s="24"/>
      <c r="D26" s="25" t="s">
        <v>43</v>
      </c>
      <c r="E26" s="25" t="s">
        <v>23</v>
      </c>
      <c r="F26" s="11">
        <v>2.6</v>
      </c>
      <c r="G26" s="11">
        <v>0.8</v>
      </c>
      <c r="H26" s="11">
        <v>1</v>
      </c>
      <c r="I26" s="12">
        <v>500000</v>
      </c>
      <c r="J26" s="13">
        <f t="shared" si="1"/>
        <v>1040000</v>
      </c>
      <c r="K26" s="17">
        <v>94050</v>
      </c>
      <c r="L26" s="47"/>
      <c r="M26" s="67">
        <f t="shared" si="0"/>
        <v>1134050</v>
      </c>
      <c r="N26" s="45" t="s">
        <v>46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ht="30" x14ac:dyDescent="0.2">
      <c r="A27" s="14"/>
      <c r="B27" s="21"/>
      <c r="C27" s="24"/>
      <c r="D27" s="25" t="s">
        <v>44</v>
      </c>
      <c r="E27" s="25" t="s">
        <v>23</v>
      </c>
      <c r="F27" s="11">
        <v>3.6</v>
      </c>
      <c r="G27" s="11">
        <v>0.8</v>
      </c>
      <c r="H27" s="11">
        <v>1</v>
      </c>
      <c r="I27" s="12">
        <v>500000</v>
      </c>
      <c r="J27" s="13">
        <f t="shared" si="1"/>
        <v>1440000.0000000002</v>
      </c>
      <c r="K27" s="17">
        <v>94050</v>
      </c>
      <c r="L27" s="47"/>
      <c r="M27" s="67">
        <f t="shared" si="0"/>
        <v>1534050.0000000002</v>
      </c>
      <c r="N27" s="45" t="s">
        <v>46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1:258" ht="30" x14ac:dyDescent="0.2">
      <c r="A28" s="14"/>
      <c r="B28" s="21"/>
      <c r="C28" s="24"/>
      <c r="D28" s="25" t="s">
        <v>45</v>
      </c>
      <c r="E28" s="25" t="s">
        <v>23</v>
      </c>
      <c r="F28" s="11">
        <v>2.6</v>
      </c>
      <c r="G28" s="11">
        <v>0.8</v>
      </c>
      <c r="H28" s="11">
        <v>1</v>
      </c>
      <c r="I28" s="12">
        <v>500000</v>
      </c>
      <c r="J28" s="13">
        <f t="shared" si="1"/>
        <v>1040000</v>
      </c>
      <c r="K28" s="17">
        <v>94050</v>
      </c>
      <c r="L28" s="47"/>
      <c r="M28" s="67">
        <f t="shared" si="0"/>
        <v>1134050</v>
      </c>
      <c r="N28" s="45" t="s">
        <v>46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</row>
    <row r="29" spans="1:258" x14ac:dyDescent="0.2">
      <c r="A29" s="14"/>
      <c r="B29" s="21"/>
      <c r="C29" s="24"/>
      <c r="D29" s="25"/>
      <c r="E29" s="25"/>
      <c r="F29" s="11"/>
      <c r="G29" s="11"/>
      <c r="H29" s="11"/>
      <c r="I29" s="12"/>
      <c r="J29" s="13"/>
      <c r="K29" s="22"/>
      <c r="L29" s="22"/>
      <c r="M29" s="22"/>
      <c r="N29" s="14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</row>
    <row r="30" spans="1:258" x14ac:dyDescent="0.2">
      <c r="A30" s="15"/>
      <c r="B30" s="23"/>
      <c r="C30" s="20"/>
      <c r="D30" s="21"/>
      <c r="E30" s="21"/>
      <c r="F30" s="26"/>
      <c r="G30" s="28"/>
      <c r="H30" s="28"/>
      <c r="I30" s="12"/>
      <c r="J30" s="13"/>
      <c r="K30" s="22"/>
      <c r="L30" s="22"/>
      <c r="M30" s="22"/>
      <c r="N30" s="15"/>
    </row>
    <row r="31" spans="1:258" x14ac:dyDescent="0.2">
      <c r="A31" s="15"/>
      <c r="B31" s="23"/>
      <c r="C31" s="20"/>
      <c r="D31" s="21"/>
      <c r="E31" s="21"/>
      <c r="F31" s="26"/>
      <c r="G31" s="28"/>
      <c r="H31" s="29"/>
      <c r="I31" s="12"/>
      <c r="J31" s="13"/>
      <c r="K31" s="17"/>
      <c r="L31" s="17"/>
      <c r="M31" s="17"/>
      <c r="N31" s="15"/>
    </row>
    <row r="32" spans="1:258" x14ac:dyDescent="0.2">
      <c r="A32" s="15"/>
      <c r="B32" s="23"/>
      <c r="C32" s="20"/>
      <c r="D32" s="21"/>
      <c r="E32" s="21"/>
      <c r="F32" s="26"/>
      <c r="G32" s="28"/>
      <c r="H32" s="29"/>
      <c r="I32" s="12"/>
      <c r="J32" s="13"/>
      <c r="K32" s="17"/>
      <c r="L32" s="17"/>
      <c r="M32" s="17"/>
      <c r="N32" s="15"/>
    </row>
    <row r="33" spans="1:14" x14ac:dyDescent="0.2">
      <c r="A33" s="15"/>
      <c r="B33" s="23"/>
      <c r="C33" s="20"/>
      <c r="D33" s="21"/>
      <c r="E33" s="21"/>
      <c r="F33" s="26"/>
      <c r="G33" s="28"/>
      <c r="H33" s="29"/>
      <c r="I33" s="12"/>
      <c r="J33" s="13"/>
      <c r="K33" s="17"/>
      <c r="L33" s="17"/>
      <c r="M33" s="17"/>
      <c r="N33" s="15"/>
    </row>
    <row r="34" spans="1:14" x14ac:dyDescent="0.2">
      <c r="A34" s="15"/>
      <c r="B34" s="23"/>
      <c r="C34" s="20"/>
      <c r="D34" s="21"/>
      <c r="E34" s="21"/>
      <c r="F34" s="26"/>
      <c r="G34" s="28"/>
      <c r="H34" s="29"/>
      <c r="I34" s="12"/>
      <c r="J34" s="13"/>
      <c r="K34" s="17"/>
      <c r="L34" s="17"/>
      <c r="M34" s="17"/>
      <c r="N34" s="15"/>
    </row>
    <row r="35" spans="1:14" x14ac:dyDescent="0.2">
      <c r="A35" s="15"/>
      <c r="B35" s="23"/>
      <c r="C35" s="20"/>
      <c r="D35" s="21"/>
      <c r="E35" s="21"/>
      <c r="F35" s="26"/>
      <c r="G35" s="28"/>
      <c r="H35" s="30"/>
      <c r="I35" s="70"/>
      <c r="J35" s="71"/>
      <c r="K35" s="27"/>
      <c r="L35" s="27"/>
      <c r="M35" s="27"/>
      <c r="N35" s="15"/>
    </row>
    <row r="36" spans="1:14" ht="15" customHeight="1" x14ac:dyDescent="0.2">
      <c r="A36" s="15"/>
      <c r="B36" s="21"/>
      <c r="C36" s="21"/>
      <c r="D36" s="21"/>
      <c r="E36" s="21"/>
      <c r="F36" s="21"/>
      <c r="G36" s="21"/>
      <c r="H36" s="72" t="s">
        <v>11</v>
      </c>
      <c r="I36" s="72"/>
      <c r="J36" s="72"/>
      <c r="K36" s="72"/>
      <c r="L36" s="51"/>
      <c r="M36" s="36">
        <f>SUM(M4:M28)</f>
        <v>32473090</v>
      </c>
      <c r="N36" s="15"/>
    </row>
    <row r="37" spans="1:14" ht="15" customHeight="1" x14ac:dyDescent="0.2">
      <c r="A37" s="15"/>
      <c r="B37" s="15"/>
      <c r="C37" s="15"/>
      <c r="D37" s="15"/>
      <c r="E37" s="15"/>
      <c r="F37" s="15"/>
      <c r="G37" s="15"/>
      <c r="H37" s="72"/>
      <c r="I37" s="72"/>
      <c r="J37" s="72"/>
      <c r="K37" s="72"/>
      <c r="L37" s="52"/>
      <c r="M37" s="37"/>
      <c r="N37" s="15"/>
    </row>
  </sheetData>
  <mergeCells count="15">
    <mergeCell ref="H36:K37"/>
    <mergeCell ref="M2:M3"/>
    <mergeCell ref="N2:N3"/>
    <mergeCell ref="I2:I3"/>
    <mergeCell ref="J2:J3"/>
    <mergeCell ref="L2:L3"/>
    <mergeCell ref="L36:L37"/>
    <mergeCell ref="A2:A3"/>
    <mergeCell ref="B2:B3"/>
    <mergeCell ref="C2:C3"/>
    <mergeCell ref="E2:E3"/>
    <mergeCell ref="F2:G2"/>
    <mergeCell ref="H2:H3"/>
    <mergeCell ref="D2:D3"/>
    <mergeCell ref="K2:K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BIAYA</vt:lpstr>
      <vt:lpstr>Sheet1</vt:lpstr>
      <vt:lpstr>BIAYA!Print_Area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2021-02-25T08:14:57Z</cp:lastPrinted>
  <dcterms:created xsi:type="dcterms:W3CDTF">2017-09-24T06:35:11Z</dcterms:created>
  <dcterms:modified xsi:type="dcterms:W3CDTF">2021-02-25T08:21:33Z</dcterms:modified>
</cp:coreProperties>
</file>