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440" windowHeight="7305"/>
  </bookViews>
  <sheets>
    <sheet name="AKTIFITAS PROMOSI MAR 2021 BTM" sheetId="3" r:id="rId1"/>
  </sheets>
  <calcPr calcId="124519"/>
</workbook>
</file>

<file path=xl/calcChain.xml><?xml version="1.0" encoding="utf-8"?>
<calcChain xmlns="http://schemas.openxmlformats.org/spreadsheetml/2006/main">
  <c r="J20" i="3"/>
  <c r="J21"/>
  <c r="J22"/>
  <c r="J23"/>
  <c r="J24"/>
  <c r="J25"/>
  <c r="J26"/>
  <c r="F32"/>
  <c r="F37" s="1"/>
  <c r="G32"/>
  <c r="H32"/>
  <c r="I32"/>
  <c r="J19"/>
  <c r="J4"/>
  <c r="J27"/>
  <c r="J28"/>
  <c r="J29"/>
  <c r="J30"/>
  <c r="J15"/>
  <c r="J14"/>
  <c r="J12"/>
  <c r="J11"/>
  <c r="J10"/>
  <c r="J9"/>
  <c r="J8"/>
  <c r="J16"/>
  <c r="J17"/>
  <c r="J18"/>
  <c r="J5"/>
  <c r="J6"/>
  <c r="J7"/>
  <c r="F33" l="1"/>
  <c r="J32"/>
  <c r="K42"/>
  <c r="K35"/>
  <c r="K33" l="1"/>
  <c r="K43" l="1"/>
</calcChain>
</file>

<file path=xl/sharedStrings.xml><?xml version="1.0" encoding="utf-8"?>
<sst xmlns="http://schemas.openxmlformats.org/spreadsheetml/2006/main" count="181" uniqueCount="98">
  <si>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</si>
  <si>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</si>
  <si>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</si>
  <si>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</si>
  <si>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</si>
  <si>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</si>
  <si>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</si>
  <si>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</si>
  <si>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</si>
  <si>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</si>
  <si>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</si>
  <si>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</si>
  <si>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</si>
  <si>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</si>
  <si>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</si>
  <si>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</si>
  <si>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</si>
  <si>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</si>
  <si>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</si>
  <si>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</si>
  <si>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</si>
  <si>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</si>
  <si>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</si>
  <si>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</si>
  <si>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</si>
  <si>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</si>
  <si>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</si>
  <si>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</si>
  <si>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</si>
  <si>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</si>
  <si>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</si>
  <si>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</si>
  <si>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</si>
  <si>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</si>
  <si>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</si>
  <si>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</si>
  <si>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</si>
  <si>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</si>
  <si>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</si>
  <si>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</si>
  <si>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</si>
  <si>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</si>
  <si>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</si>
  <si>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</si>
  <si>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PASAR BARU BIDA AYU BTC</t>
  </si>
  <si>
    <t>KIOS MAK ITAM</t>
  </si>
  <si>
    <t>RINCIAN AKTIFITAS PROMOSI DAN KEBUTUHAN BIAYA LPAP MARET 2021</t>
  </si>
  <si>
    <t>2.50</t>
  </si>
  <si>
    <t>KIOS IBU PURBA</t>
  </si>
  <si>
    <t>3.66</t>
  </si>
  <si>
    <t>LAPAK IBU NAOMI BAKARA</t>
  </si>
  <si>
    <t>2</t>
  </si>
  <si>
    <t>0.30</t>
  </si>
  <si>
    <t>LAPAK IBU NOVI</t>
  </si>
  <si>
    <t>2.10</t>
  </si>
  <si>
    <t>LAPAK DEBORA</t>
  </si>
  <si>
    <t>2.25</t>
  </si>
  <si>
    <t>KIOS TARIGAN</t>
  </si>
  <si>
    <t>0.38</t>
  </si>
  <si>
    <t xml:space="preserve">WARUNG MAKAN UNI UPIAK </t>
  </si>
  <si>
    <t>LAPAK GULTOM</t>
  </si>
  <si>
    <t>KIOS TAJAK</t>
  </si>
  <si>
    <t>0.50</t>
  </si>
  <si>
    <t>KIOS BUDE JAMU</t>
  </si>
  <si>
    <t>3.36</t>
  </si>
  <si>
    <t>KIOS CINTA</t>
  </si>
  <si>
    <t>KIOS HW</t>
  </si>
  <si>
    <t>3.15</t>
  </si>
  <si>
    <t xml:space="preserve">TOKO MENTARI </t>
  </si>
  <si>
    <t>4.30</t>
  </si>
  <si>
    <t>TOKO UD MUSTAFA</t>
  </si>
  <si>
    <t>WARUNG AJO BLOK D - 2</t>
  </si>
  <si>
    <t>3.58</t>
  </si>
  <si>
    <t>SPANDUK GANTUNG BAHAN TEBAL</t>
  </si>
  <si>
    <t>SPANDUK TEMPEL</t>
  </si>
  <si>
    <t>0.80</t>
  </si>
  <si>
    <t>0.70</t>
  </si>
  <si>
    <t>KIOS ELLO</t>
  </si>
  <si>
    <t>PASAR CIPTA LAND</t>
  </si>
  <si>
    <t>5.70</t>
  </si>
  <si>
    <t>KIOS RIFAEL</t>
  </si>
  <si>
    <t>5.64</t>
  </si>
  <si>
    <t>0.82</t>
  </si>
  <si>
    <t>5.60</t>
  </si>
  <si>
    <t>LAPAK RIFAEL</t>
  </si>
  <si>
    <t>2.80</t>
  </si>
  <si>
    <t>0.35</t>
  </si>
  <si>
    <t>TOKO LIZA  BLOK 83A</t>
  </si>
  <si>
    <t>0.83</t>
  </si>
  <si>
    <t>TOKO MEI SYAKINAH NO. 113A</t>
  </si>
  <si>
    <t>08  MARET 2021</t>
  </si>
  <si>
    <t>09  MARET 2021</t>
  </si>
  <si>
    <t>12 MARET 2021</t>
  </si>
  <si>
    <t>13 MARET 2021</t>
  </si>
  <si>
    <t>TOKO TUAN HENG</t>
  </si>
  <si>
    <t>PASAR PUJABAHARI</t>
  </si>
  <si>
    <t>1.20</t>
  </si>
  <si>
    <t>1.18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</si>
</sst>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6" formatCode="_(* #,##0_);_(* \(#,##0\);_(* &quot;-&quot;??_);_(@_)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0" fontId="20" fillId="22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0" borderId="10" xfId="0" applyFont="1" applyBorder="1"/>
    <xf numFmtId="0" fontId="19" fillId="25" borderId="10" xfId="0" applyFont="1" applyFill="1" applyBorder="1"/>
    <xf numFmtId="41" fontId="19" fillId="0" borderId="19" xfId="46" applyFont="1" applyFill="1" applyBorder="1" applyAlignment="1">
      <alignment horizontal="center"/>
    </xf>
    <xf numFmtId="41" fontId="20" fillId="0" borderId="19" xfId="46" applyFont="1" applyBorder="1"/>
    <xf numFmtId="0" fontId="19" fillId="0" borderId="10" xfId="44" quotePrefix="1" applyFont="1" applyFill="1" applyBorder="1" applyAlignment="1">
      <alignment horizontal="center"/>
    </xf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166" fontId="20" fillId="0" borderId="19" xfId="47" applyNumberFormat="1" applyFont="1" applyBorder="1"/>
    <xf numFmtId="0" fontId="20" fillId="25" borderId="10" xfId="45" applyFont="1" applyFill="1" applyBorder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7" workbookViewId="0">
      <selection activeCell="I4" sqref="I4:I19"/>
    </sheetView>
  </sheetViews>
  <sheetFormatPr defaultRowHeight="12.75"/>
  <cols>
    <col min="1" max="1" width="4.5703125" style="6" customWidth="1"/>
    <col min="2" max="2" width="16.85546875" style="6" customWidth="1"/>
    <col min="3" max="3" width="13.7109375" style="6" bestFit="1" customWidth="1"/>
    <col min="4" max="4" width="28.85546875" style="6" bestFit="1" customWidth="1"/>
    <col min="5" max="5" width="23.140625" style="6" bestFit="1" customWidth="1"/>
    <col min="6" max="6" width="10.85546875" style="6" customWidth="1"/>
    <col min="7" max="7" width="10.42578125" style="6" customWidth="1"/>
    <col min="8" max="8" width="7.7109375" style="6" customWidth="1"/>
    <col min="9" max="9" width="10.140625" style="6" customWidth="1"/>
    <col min="10" max="10" width="13.5703125" style="7" bestFit="1" customWidth="1"/>
    <col min="11" max="11" width="12.28515625" style="8" bestFit="1" customWidth="1"/>
    <col min="12" max="12" width="27.140625" style="6" bestFit="1" customWidth="1"/>
    <col min="13" max="16384" width="9.140625" style="6"/>
  </cols>
  <sheetData>
    <row r="1" spans="1:12" s="53" customFormat="1" ht="16.5" thickBot="1">
      <c r="A1" s="51" t="s">
        <v>46</v>
      </c>
      <c r="B1" s="52"/>
      <c r="C1" s="51"/>
      <c r="D1" s="52"/>
      <c r="J1" s="54"/>
      <c r="K1" s="55"/>
    </row>
    <row r="2" spans="1:12">
      <c r="A2" s="72" t="s">
        <v>2</v>
      </c>
      <c r="B2" s="74" t="s">
        <v>0</v>
      </c>
      <c r="C2" s="74" t="s">
        <v>3</v>
      </c>
      <c r="D2" s="74" t="s">
        <v>4</v>
      </c>
      <c r="E2" s="74" t="s">
        <v>13</v>
      </c>
      <c r="F2" s="87" t="s">
        <v>6</v>
      </c>
      <c r="G2" s="88"/>
      <c r="H2" s="74" t="s">
        <v>5</v>
      </c>
      <c r="I2" s="76" t="s">
        <v>15</v>
      </c>
      <c r="J2" s="78" t="s">
        <v>7</v>
      </c>
      <c r="K2" s="80" t="s">
        <v>10</v>
      </c>
      <c r="L2" s="82" t="s">
        <v>1</v>
      </c>
    </row>
    <row r="3" spans="1:12" ht="13.5" thickBot="1">
      <c r="A3" s="73"/>
      <c r="B3" s="75"/>
      <c r="C3" s="75"/>
      <c r="D3" s="75"/>
      <c r="E3" s="75"/>
      <c r="F3" s="9" t="s">
        <v>8</v>
      </c>
      <c r="G3" s="9" t="s">
        <v>9</v>
      </c>
      <c r="H3" s="75"/>
      <c r="I3" s="77"/>
      <c r="J3" s="79"/>
      <c r="K3" s="81"/>
      <c r="L3" s="83"/>
    </row>
    <row r="4" spans="1:12" ht="13.5" thickBot="1">
      <c r="A4" s="61" t="s">
        <v>16</v>
      </c>
      <c r="B4" s="2" t="s">
        <v>12</v>
      </c>
      <c r="C4" s="3" t="s">
        <v>90</v>
      </c>
      <c r="D4" s="57" t="s">
        <v>45</v>
      </c>
      <c r="E4" s="57" t="s">
        <v>44</v>
      </c>
      <c r="F4" s="60" t="s">
        <v>47</v>
      </c>
      <c r="G4" s="60" t="s">
        <v>58</v>
      </c>
      <c r="H4" s="1">
        <v>1</v>
      </c>
      <c r="I4" s="58">
        <v>30000</v>
      </c>
      <c r="J4" s="59">
        <f t="shared" ref="J4" si="0">F4*G4*H4*I4</f>
        <v>28500</v>
      </c>
      <c r="K4" s="14"/>
      <c r="L4" s="12" t="s">
        <v>74</v>
      </c>
    </row>
    <row r="5" spans="1:12" ht="13.5" thickBot="1">
      <c r="A5" s="61" t="s">
        <v>17</v>
      </c>
      <c r="B5" s="13"/>
      <c r="C5" s="3" t="s">
        <v>90</v>
      </c>
      <c r="D5" s="57" t="s">
        <v>48</v>
      </c>
      <c r="E5" s="57" t="s">
        <v>44</v>
      </c>
      <c r="F5" s="60" t="s">
        <v>49</v>
      </c>
      <c r="G5" s="60" t="s">
        <v>58</v>
      </c>
      <c r="H5" s="1">
        <v>1</v>
      </c>
      <c r="I5" s="58">
        <v>30000</v>
      </c>
      <c r="J5" s="59">
        <f t="shared" ref="J5:J25" si="1">F5*G5*H5*I5</f>
        <v>41724</v>
      </c>
      <c r="K5" s="14"/>
      <c r="L5" s="12" t="s">
        <v>74</v>
      </c>
    </row>
    <row r="6" spans="1:12" ht="13.5" thickBot="1">
      <c r="A6" s="61" t="s">
        <v>18</v>
      </c>
      <c r="B6" s="13"/>
      <c r="C6" s="3" t="s">
        <v>90</v>
      </c>
      <c r="D6" s="71" t="s">
        <v>50</v>
      </c>
      <c r="E6" s="13" t="s">
        <v>44</v>
      </c>
      <c r="F6" s="68" t="s">
        <v>51</v>
      </c>
      <c r="G6" s="68" t="s">
        <v>52</v>
      </c>
      <c r="H6" s="66">
        <v>1</v>
      </c>
      <c r="I6" s="58">
        <v>30000</v>
      </c>
      <c r="J6" s="59">
        <f t="shared" si="1"/>
        <v>18000</v>
      </c>
      <c r="K6" s="14"/>
      <c r="L6" s="12" t="s">
        <v>74</v>
      </c>
    </row>
    <row r="7" spans="1:12" ht="13.5" thickBot="1">
      <c r="A7" s="61" t="s">
        <v>19</v>
      </c>
      <c r="B7" s="13"/>
      <c r="C7" s="3" t="s">
        <v>90</v>
      </c>
      <c r="D7" s="71" t="s">
        <v>53</v>
      </c>
      <c r="E7" s="13" t="s">
        <v>44</v>
      </c>
      <c r="F7" s="68" t="s">
        <v>54</v>
      </c>
      <c r="G7" s="68" t="s">
        <v>52</v>
      </c>
      <c r="H7" s="66">
        <v>1</v>
      </c>
      <c r="I7" s="58">
        <v>30000</v>
      </c>
      <c r="J7" s="59">
        <f t="shared" si="1"/>
        <v>18900</v>
      </c>
      <c r="K7" s="14"/>
      <c r="L7" s="12" t="s">
        <v>74</v>
      </c>
    </row>
    <row r="8" spans="1:12" ht="13.5" thickBot="1">
      <c r="A8" s="61" t="s">
        <v>20</v>
      </c>
      <c r="B8" s="13"/>
      <c r="C8" s="3" t="s">
        <v>90</v>
      </c>
      <c r="D8" s="71" t="s">
        <v>55</v>
      </c>
      <c r="E8" s="13" t="s">
        <v>44</v>
      </c>
      <c r="F8" s="68" t="s">
        <v>56</v>
      </c>
      <c r="G8" s="68" t="s">
        <v>52</v>
      </c>
      <c r="H8" s="66">
        <v>1</v>
      </c>
      <c r="I8" s="58">
        <v>30000</v>
      </c>
      <c r="J8" s="59">
        <f t="shared" ref="J8:J15" si="2">F8*G8*H8*I8</f>
        <v>20249.999999999996</v>
      </c>
      <c r="K8" s="14"/>
      <c r="L8" s="12" t="s">
        <v>74</v>
      </c>
    </row>
    <row r="9" spans="1:12" ht="13.5" thickBot="1">
      <c r="A9" s="61" t="s">
        <v>21</v>
      </c>
      <c r="B9" s="13"/>
      <c r="C9" s="3" t="s">
        <v>90</v>
      </c>
      <c r="D9" s="57" t="s">
        <v>57</v>
      </c>
      <c r="E9" s="57" t="s">
        <v>44</v>
      </c>
      <c r="F9" s="60" t="s">
        <v>49</v>
      </c>
      <c r="G9" s="60" t="s">
        <v>58</v>
      </c>
      <c r="H9" s="1">
        <v>1</v>
      </c>
      <c r="I9" s="58">
        <v>30000</v>
      </c>
      <c r="J9" s="59">
        <f t="shared" si="2"/>
        <v>41724</v>
      </c>
      <c r="K9" s="14"/>
      <c r="L9" s="12" t="s">
        <v>74</v>
      </c>
    </row>
    <row r="10" spans="1:12" ht="13.5" thickBot="1">
      <c r="A10" s="61" t="s">
        <v>22</v>
      </c>
      <c r="B10" s="13"/>
      <c r="C10" s="3" t="s">
        <v>90</v>
      </c>
      <c r="D10" s="57" t="s">
        <v>59</v>
      </c>
      <c r="E10" s="56" t="s">
        <v>44</v>
      </c>
      <c r="F10" s="69" t="s">
        <v>49</v>
      </c>
      <c r="G10" s="69" t="s">
        <v>58</v>
      </c>
      <c r="H10" s="1">
        <v>1</v>
      </c>
      <c r="I10" s="58">
        <v>30000</v>
      </c>
      <c r="J10" s="59">
        <f t="shared" si="2"/>
        <v>41724</v>
      </c>
      <c r="K10" s="14"/>
      <c r="L10" s="12" t="s">
        <v>74</v>
      </c>
    </row>
    <row r="11" spans="1:12" ht="13.5" thickBot="1">
      <c r="A11" s="61" t="s">
        <v>23</v>
      </c>
      <c r="B11" s="13"/>
      <c r="C11" s="3" t="s">
        <v>90</v>
      </c>
      <c r="D11" s="111" t="s">
        <v>60</v>
      </c>
      <c r="E11" s="56" t="s">
        <v>44</v>
      </c>
      <c r="F11" s="60" t="s">
        <v>97</v>
      </c>
      <c r="G11" s="60" t="s">
        <v>62</v>
      </c>
      <c r="H11" s="1">
        <v>1</v>
      </c>
      <c r="I11" s="58">
        <v>35000</v>
      </c>
      <c r="J11" s="59">
        <f t="shared" si="2"/>
        <v>20650</v>
      </c>
      <c r="K11" s="14"/>
      <c r="L11" s="12" t="s">
        <v>73</v>
      </c>
    </row>
    <row r="12" spans="1:12" ht="13.5" thickBot="1">
      <c r="A12" s="61" t="s">
        <v>24</v>
      </c>
      <c r="B12" s="13"/>
      <c r="C12" s="3" t="s">
        <v>91</v>
      </c>
      <c r="D12" s="111" t="s">
        <v>61</v>
      </c>
      <c r="E12" s="56" t="s">
        <v>44</v>
      </c>
      <c r="F12" s="60" t="s">
        <v>49</v>
      </c>
      <c r="G12" s="60" t="s">
        <v>58</v>
      </c>
      <c r="H12" s="1">
        <v>1</v>
      </c>
      <c r="I12" s="58">
        <v>30000</v>
      </c>
      <c r="J12" s="59">
        <f t="shared" si="2"/>
        <v>41724</v>
      </c>
      <c r="K12" s="14"/>
      <c r="L12" s="12" t="s">
        <v>74</v>
      </c>
    </row>
    <row r="13" spans="1:12" ht="15" customHeight="1" thickBot="1">
      <c r="A13" s="61" t="s">
        <v>25</v>
      </c>
      <c r="B13" s="13"/>
      <c r="C13" s="3" t="s">
        <v>91</v>
      </c>
      <c r="D13" s="57" t="s">
        <v>63</v>
      </c>
      <c r="E13" s="57" t="s">
        <v>44</v>
      </c>
      <c r="F13" s="60" t="s">
        <v>64</v>
      </c>
      <c r="G13" s="60" t="s">
        <v>58</v>
      </c>
      <c r="H13" s="1">
        <v>1</v>
      </c>
      <c r="I13" s="58">
        <v>30000</v>
      </c>
      <c r="J13" s="59">
        <v>38318</v>
      </c>
      <c r="K13" s="14"/>
      <c r="L13" s="12" t="s">
        <v>74</v>
      </c>
    </row>
    <row r="14" spans="1:12" ht="13.5" thickBot="1">
      <c r="A14" s="61" t="s">
        <v>26</v>
      </c>
      <c r="B14" s="13"/>
      <c r="C14" s="3" t="s">
        <v>91</v>
      </c>
      <c r="D14" s="57" t="s">
        <v>65</v>
      </c>
      <c r="E14" s="57" t="s">
        <v>44</v>
      </c>
      <c r="F14" s="60" t="s">
        <v>49</v>
      </c>
      <c r="G14" s="60" t="s">
        <v>58</v>
      </c>
      <c r="H14" s="1">
        <v>1</v>
      </c>
      <c r="I14" s="58">
        <v>30000</v>
      </c>
      <c r="J14" s="59">
        <f t="shared" si="2"/>
        <v>41724</v>
      </c>
      <c r="K14" s="14"/>
      <c r="L14" s="12" t="s">
        <v>74</v>
      </c>
    </row>
    <row r="15" spans="1:12" ht="13.5" thickBot="1">
      <c r="A15" s="61" t="s">
        <v>27</v>
      </c>
      <c r="B15" s="13"/>
      <c r="C15" s="3" t="s">
        <v>91</v>
      </c>
      <c r="D15" s="71" t="s">
        <v>66</v>
      </c>
      <c r="E15" s="13" t="s">
        <v>44</v>
      </c>
      <c r="F15" s="68" t="s">
        <v>67</v>
      </c>
      <c r="G15" s="68" t="s">
        <v>58</v>
      </c>
      <c r="H15" s="66">
        <v>1</v>
      </c>
      <c r="I15" s="58">
        <v>30000</v>
      </c>
      <c r="J15" s="59">
        <f t="shared" si="2"/>
        <v>35910</v>
      </c>
      <c r="K15" s="14"/>
      <c r="L15" s="12" t="s">
        <v>74</v>
      </c>
    </row>
    <row r="16" spans="1:12" ht="13.5" thickBot="1">
      <c r="A16" s="61" t="s">
        <v>28</v>
      </c>
      <c r="B16" s="13"/>
      <c r="C16" s="3" t="s">
        <v>91</v>
      </c>
      <c r="D16" s="71" t="s">
        <v>66</v>
      </c>
      <c r="E16" s="13" t="s">
        <v>44</v>
      </c>
      <c r="F16" s="68" t="s">
        <v>49</v>
      </c>
      <c r="G16" s="68">
        <v>0.38</v>
      </c>
      <c r="H16" s="66">
        <v>1</v>
      </c>
      <c r="I16" s="58">
        <v>30000</v>
      </c>
      <c r="J16" s="59">
        <f t="shared" si="1"/>
        <v>41724</v>
      </c>
      <c r="K16" s="67"/>
      <c r="L16" s="12" t="s">
        <v>74</v>
      </c>
    </row>
    <row r="17" spans="1:12" ht="13.5" thickBot="1">
      <c r="A17" s="61" t="s">
        <v>29</v>
      </c>
      <c r="B17" s="13"/>
      <c r="C17" s="3" t="s">
        <v>91</v>
      </c>
      <c r="D17" s="71" t="s">
        <v>68</v>
      </c>
      <c r="E17" s="13" t="s">
        <v>44</v>
      </c>
      <c r="F17" s="68" t="s">
        <v>69</v>
      </c>
      <c r="G17" s="68" t="s">
        <v>75</v>
      </c>
      <c r="H17" s="66">
        <v>1</v>
      </c>
      <c r="I17" s="58">
        <v>35000</v>
      </c>
      <c r="J17" s="59">
        <f t="shared" si="1"/>
        <v>120400</v>
      </c>
      <c r="K17" s="67"/>
      <c r="L17" s="12" t="s">
        <v>73</v>
      </c>
    </row>
    <row r="18" spans="1:12" ht="13.5" thickBot="1">
      <c r="A18" s="61" t="s">
        <v>30</v>
      </c>
      <c r="B18" s="13"/>
      <c r="C18" s="3" t="s">
        <v>91</v>
      </c>
      <c r="D18" s="71" t="s">
        <v>70</v>
      </c>
      <c r="E18" s="13" t="s">
        <v>44</v>
      </c>
      <c r="F18" s="68" t="s">
        <v>51</v>
      </c>
      <c r="G18" s="68">
        <v>1</v>
      </c>
      <c r="H18" s="66">
        <v>1</v>
      </c>
      <c r="I18" s="58">
        <v>35000</v>
      </c>
      <c r="J18" s="59">
        <f t="shared" si="1"/>
        <v>70000</v>
      </c>
      <c r="K18" s="67"/>
      <c r="L18" s="12" t="s">
        <v>73</v>
      </c>
    </row>
    <row r="19" spans="1:12" ht="13.5" thickBot="1">
      <c r="A19" s="61" t="s">
        <v>31</v>
      </c>
      <c r="B19" s="13"/>
      <c r="C19" s="3" t="s">
        <v>91</v>
      </c>
      <c r="D19" s="71" t="s">
        <v>71</v>
      </c>
      <c r="E19" s="57" t="s">
        <v>44</v>
      </c>
      <c r="F19" s="60" t="s">
        <v>72</v>
      </c>
      <c r="G19" s="60" t="s">
        <v>76</v>
      </c>
      <c r="H19" s="1">
        <v>1</v>
      </c>
      <c r="I19" s="58">
        <v>35000</v>
      </c>
      <c r="J19" s="110">
        <f>F19*G19*H19*I19</f>
        <v>87709.999999999985</v>
      </c>
      <c r="K19" s="67"/>
      <c r="L19" s="12" t="s">
        <v>73</v>
      </c>
    </row>
    <row r="20" spans="1:12" ht="13.5" thickBot="1">
      <c r="A20" s="61" t="s">
        <v>32</v>
      </c>
      <c r="B20" s="13"/>
      <c r="C20" s="13" t="s">
        <v>92</v>
      </c>
      <c r="D20" s="71" t="s">
        <v>77</v>
      </c>
      <c r="E20" s="13" t="s">
        <v>78</v>
      </c>
      <c r="F20" s="68" t="s">
        <v>79</v>
      </c>
      <c r="G20" s="68" t="s">
        <v>76</v>
      </c>
      <c r="H20" s="1">
        <v>1</v>
      </c>
      <c r="I20" s="58">
        <v>35000</v>
      </c>
      <c r="J20" s="110">
        <f t="shared" ref="J20:J26" si="3">F20*G20*H20*I20</f>
        <v>139650</v>
      </c>
      <c r="K20" s="67"/>
      <c r="L20" s="12" t="s">
        <v>73</v>
      </c>
    </row>
    <row r="21" spans="1:12" ht="13.5" thickBot="1">
      <c r="A21" s="61" t="s">
        <v>33</v>
      </c>
      <c r="B21" s="13"/>
      <c r="C21" s="13" t="s">
        <v>92</v>
      </c>
      <c r="D21" s="71" t="s">
        <v>80</v>
      </c>
      <c r="E21" s="13" t="s">
        <v>78</v>
      </c>
      <c r="F21" s="68" t="s">
        <v>81</v>
      </c>
      <c r="G21" s="68" t="s">
        <v>82</v>
      </c>
      <c r="H21" s="1">
        <v>1</v>
      </c>
      <c r="I21" s="5">
        <v>35000</v>
      </c>
      <c r="J21" s="110">
        <f t="shared" si="3"/>
        <v>161867.99999999997</v>
      </c>
      <c r="K21" s="67"/>
      <c r="L21" s="12" t="s">
        <v>73</v>
      </c>
    </row>
    <row r="22" spans="1:12" ht="13.5" thickBot="1">
      <c r="A22" s="61" t="s">
        <v>34</v>
      </c>
      <c r="B22" s="13"/>
      <c r="C22" s="13" t="s">
        <v>92</v>
      </c>
      <c r="D22" s="71" t="s">
        <v>80</v>
      </c>
      <c r="E22" s="13" t="s">
        <v>78</v>
      </c>
      <c r="F22" s="68" t="s">
        <v>83</v>
      </c>
      <c r="G22" s="68" t="s">
        <v>82</v>
      </c>
      <c r="H22" s="1">
        <v>1</v>
      </c>
      <c r="I22" s="5">
        <v>35000</v>
      </c>
      <c r="J22" s="110">
        <f t="shared" si="3"/>
        <v>160720</v>
      </c>
      <c r="K22" s="67"/>
      <c r="L22" s="12" t="s">
        <v>73</v>
      </c>
    </row>
    <row r="23" spans="1:12" ht="13.5" thickBot="1">
      <c r="A23" s="61" t="s">
        <v>35</v>
      </c>
      <c r="B23" s="13"/>
      <c r="C23" s="13" t="s">
        <v>92</v>
      </c>
      <c r="D23" s="71" t="s">
        <v>84</v>
      </c>
      <c r="E23" s="13" t="s">
        <v>78</v>
      </c>
      <c r="F23" s="68" t="s">
        <v>85</v>
      </c>
      <c r="G23" s="68" t="s">
        <v>86</v>
      </c>
      <c r="H23" s="1">
        <v>1</v>
      </c>
      <c r="I23" s="5">
        <v>35000</v>
      </c>
      <c r="J23" s="110">
        <f t="shared" si="3"/>
        <v>34299.999999999993</v>
      </c>
      <c r="K23" s="67"/>
      <c r="L23" s="12" t="s">
        <v>73</v>
      </c>
    </row>
    <row r="24" spans="1:12" ht="13.5" thickBot="1">
      <c r="A24" s="61" t="s">
        <v>36</v>
      </c>
      <c r="B24" s="13"/>
      <c r="C24" s="13" t="s">
        <v>92</v>
      </c>
      <c r="D24" s="71" t="s">
        <v>87</v>
      </c>
      <c r="E24" s="13" t="s">
        <v>78</v>
      </c>
      <c r="F24" s="68" t="s">
        <v>83</v>
      </c>
      <c r="G24" s="68" t="s">
        <v>88</v>
      </c>
      <c r="H24" s="1">
        <v>1</v>
      </c>
      <c r="I24" s="5">
        <v>35000</v>
      </c>
      <c r="J24" s="110">
        <f t="shared" si="3"/>
        <v>162680</v>
      </c>
      <c r="K24" s="67"/>
      <c r="L24" s="12" t="s">
        <v>73</v>
      </c>
    </row>
    <row r="25" spans="1:12" ht="13.5" thickBot="1">
      <c r="A25" s="61" t="s">
        <v>37</v>
      </c>
      <c r="B25" s="13"/>
      <c r="C25" s="13" t="s">
        <v>92</v>
      </c>
      <c r="D25" s="71" t="s">
        <v>89</v>
      </c>
      <c r="E25" s="13" t="s">
        <v>78</v>
      </c>
      <c r="F25" s="68" t="s">
        <v>85</v>
      </c>
      <c r="G25" s="68">
        <v>0.35</v>
      </c>
      <c r="H25" s="1">
        <v>1</v>
      </c>
      <c r="I25" s="5">
        <v>35000</v>
      </c>
      <c r="J25" s="110">
        <f t="shared" si="3"/>
        <v>34299.999999999993</v>
      </c>
      <c r="K25" s="67"/>
      <c r="L25" s="12" t="s">
        <v>73</v>
      </c>
    </row>
    <row r="26" spans="1:12" ht="13.5" thickBot="1">
      <c r="A26" s="61" t="s">
        <v>38</v>
      </c>
      <c r="B26" s="13"/>
      <c r="C26" s="13" t="s">
        <v>93</v>
      </c>
      <c r="D26" s="13" t="s">
        <v>94</v>
      </c>
      <c r="E26" s="13" t="s">
        <v>95</v>
      </c>
      <c r="F26" s="66">
        <v>6</v>
      </c>
      <c r="G26" s="68" t="s">
        <v>96</v>
      </c>
      <c r="H26" s="1">
        <v>1</v>
      </c>
      <c r="I26" s="5">
        <v>40000</v>
      </c>
      <c r="J26" s="110">
        <f t="shared" si="3"/>
        <v>288000</v>
      </c>
      <c r="K26" s="67"/>
      <c r="L26" s="12" t="s">
        <v>73</v>
      </c>
    </row>
    <row r="27" spans="1:12" ht="13.5" thickBot="1">
      <c r="A27" s="61" t="s">
        <v>39</v>
      </c>
      <c r="B27" s="13"/>
      <c r="C27" s="13"/>
      <c r="D27" s="13"/>
      <c r="E27" s="13"/>
      <c r="F27" s="66"/>
      <c r="G27" s="68"/>
      <c r="H27" s="66"/>
      <c r="I27" s="5"/>
      <c r="J27" s="59">
        <f t="shared" ref="J23:J30" si="4">F27*G27*H27*I27</f>
        <v>0</v>
      </c>
      <c r="K27" s="67"/>
      <c r="L27" s="12"/>
    </row>
    <row r="28" spans="1:12" ht="13.5" thickBot="1">
      <c r="A28" s="61" t="s">
        <v>40</v>
      </c>
      <c r="B28" s="13"/>
      <c r="C28" s="13"/>
      <c r="D28" s="13"/>
      <c r="E28" s="13"/>
      <c r="F28" s="66"/>
      <c r="G28" s="66"/>
      <c r="H28" s="66"/>
      <c r="I28" s="5"/>
      <c r="J28" s="59">
        <f t="shared" si="4"/>
        <v>0</v>
      </c>
      <c r="K28" s="67"/>
      <c r="L28" s="12"/>
    </row>
    <row r="29" spans="1:12" ht="13.5" thickBot="1">
      <c r="A29" s="61" t="s">
        <v>41</v>
      </c>
      <c r="B29" s="13"/>
      <c r="C29" s="13"/>
      <c r="D29" s="13"/>
      <c r="E29" s="13"/>
      <c r="F29" s="66"/>
      <c r="G29" s="66"/>
      <c r="H29" s="16"/>
      <c r="I29" s="5"/>
      <c r="J29" s="59">
        <f t="shared" si="4"/>
        <v>0</v>
      </c>
      <c r="K29" s="67"/>
      <c r="L29" s="13"/>
    </row>
    <row r="30" spans="1:12" ht="13.5" thickBot="1">
      <c r="A30" s="61" t="s">
        <v>42</v>
      </c>
      <c r="B30" s="13"/>
      <c r="C30" s="13"/>
      <c r="D30" s="13"/>
      <c r="E30" s="13"/>
      <c r="F30" s="66"/>
      <c r="G30" s="66"/>
      <c r="H30" s="16"/>
      <c r="I30" s="5"/>
      <c r="J30" s="59">
        <f t="shared" si="4"/>
        <v>0</v>
      </c>
      <c r="K30" s="67"/>
      <c r="L30" s="13"/>
    </row>
    <row r="31" spans="1:12" ht="13.5" thickBot="1">
      <c r="A31" s="61" t="s">
        <v>43</v>
      </c>
      <c r="B31" s="13"/>
      <c r="C31" s="13"/>
      <c r="D31" s="13"/>
      <c r="E31" s="13"/>
      <c r="F31" s="97" t="s">
        <v>11</v>
      </c>
      <c r="G31" s="98"/>
      <c r="H31" s="98"/>
      <c r="I31" s="98"/>
      <c r="J31" s="99"/>
      <c r="K31" s="17"/>
      <c r="L31" s="13"/>
    </row>
    <row r="32" spans="1:12" ht="13.5" thickBot="1">
      <c r="A32" s="70"/>
      <c r="B32" s="63"/>
      <c r="C32" s="19"/>
      <c r="D32" s="20"/>
      <c r="E32" s="20"/>
      <c r="F32" s="65">
        <f>F4+F5+F6+F7+F8+F9+F10+F11+F12+F13+F14+F15+F16+F17+F18+F19+F20+F21+F22+F23+F24+F25+F26</f>
        <v>82.519999999999982</v>
      </c>
      <c r="G32" s="65">
        <f>SUM(G4:G31)</f>
        <v>1.73</v>
      </c>
      <c r="H32" s="65">
        <f>SUM(H4:H31)</f>
        <v>23</v>
      </c>
      <c r="I32" s="62">
        <f>SUM(I4:I31)</f>
        <v>750000</v>
      </c>
      <c r="J32" s="21">
        <f>SUM(J4:J31)</f>
        <v>1690500</v>
      </c>
      <c r="K32" s="22"/>
      <c r="L32" s="16"/>
    </row>
    <row r="33" spans="1:12" ht="13.5" thickBot="1">
      <c r="A33" s="70"/>
      <c r="B33" s="64"/>
      <c r="C33" s="23"/>
      <c r="D33" s="24"/>
      <c r="E33" s="24"/>
      <c r="F33" s="100" t="b">
        <f>F32=F4</f>
        <v>0</v>
      </c>
      <c r="G33" s="100"/>
      <c r="H33" s="100"/>
      <c r="I33" s="100"/>
      <c r="J33" s="100"/>
      <c r="K33" s="25">
        <f>J32</f>
        <v>1690500</v>
      </c>
      <c r="L33" s="16"/>
    </row>
    <row r="34" spans="1:12">
      <c r="A34" s="71"/>
      <c r="B34" s="26"/>
      <c r="C34" s="19"/>
      <c r="D34" s="20"/>
      <c r="E34" s="20"/>
      <c r="F34" s="20"/>
      <c r="G34" s="20"/>
      <c r="H34" s="65"/>
      <c r="I34" s="21"/>
      <c r="J34" s="21"/>
      <c r="K34" s="22"/>
      <c r="L34" s="16"/>
    </row>
    <row r="35" spans="1:12" ht="13.5" thickBot="1">
      <c r="A35" s="13"/>
      <c r="B35" s="4"/>
      <c r="C35" s="27"/>
      <c r="D35" s="4"/>
      <c r="E35" s="4"/>
      <c r="F35" s="101" t="s">
        <v>11</v>
      </c>
      <c r="G35" s="102"/>
      <c r="H35" s="102"/>
      <c r="I35" s="102"/>
      <c r="J35" s="103"/>
      <c r="K35" s="28">
        <f>J34</f>
        <v>0</v>
      </c>
      <c r="L35" s="13"/>
    </row>
    <row r="36" spans="1:12">
      <c r="A36" s="13"/>
      <c r="B36" s="29"/>
      <c r="C36" s="30"/>
      <c r="D36" s="18"/>
      <c r="E36" s="18"/>
      <c r="F36" s="18"/>
      <c r="G36" s="18"/>
      <c r="H36" s="18"/>
      <c r="I36" s="10"/>
      <c r="J36" s="10"/>
      <c r="K36" s="31"/>
      <c r="L36" s="13"/>
    </row>
    <row r="37" spans="1:12" ht="13.5" thickBot="1">
      <c r="A37" s="13"/>
      <c r="B37" s="4"/>
      <c r="C37" s="27"/>
      <c r="D37" s="4"/>
      <c r="E37" s="4"/>
      <c r="F37" s="104" t="b">
        <f>F32=H2</f>
        <v>0</v>
      </c>
      <c r="G37" s="105"/>
      <c r="H37" s="105"/>
      <c r="I37" s="105"/>
      <c r="J37" s="106"/>
      <c r="K37" s="32"/>
      <c r="L37" s="13"/>
    </row>
    <row r="38" spans="1:12">
      <c r="A38" s="13"/>
      <c r="B38" s="33"/>
      <c r="C38" s="34"/>
      <c r="D38" s="35"/>
      <c r="E38" s="35"/>
      <c r="F38" s="18"/>
      <c r="G38" s="18"/>
      <c r="H38" s="18"/>
      <c r="I38" s="10"/>
      <c r="J38" s="10"/>
      <c r="K38" s="11"/>
      <c r="L38" s="13"/>
    </row>
    <row r="39" spans="1:12">
      <c r="A39" s="13"/>
      <c r="B39" s="36"/>
      <c r="C39" s="37"/>
      <c r="D39" s="38"/>
      <c r="E39" s="38"/>
      <c r="F39" s="39"/>
      <c r="G39" s="40"/>
      <c r="H39" s="40"/>
      <c r="I39" s="41"/>
      <c r="J39" s="10"/>
      <c r="K39" s="42"/>
      <c r="L39" s="13"/>
    </row>
    <row r="40" spans="1:12" ht="13.5" thickBot="1">
      <c r="A40" s="13"/>
      <c r="B40" s="4"/>
      <c r="C40" s="4"/>
      <c r="D40" s="4"/>
      <c r="E40" s="4"/>
      <c r="F40" s="107"/>
      <c r="G40" s="108"/>
      <c r="H40" s="108"/>
      <c r="I40" s="108"/>
      <c r="J40" s="109"/>
      <c r="K40" s="43"/>
      <c r="L40" s="13"/>
    </row>
    <row r="41" spans="1:12">
      <c r="A41" s="13"/>
      <c r="B41" s="44"/>
      <c r="C41" s="34"/>
      <c r="D41" s="15"/>
      <c r="E41" s="15"/>
      <c r="F41" s="45"/>
      <c r="G41" s="45"/>
      <c r="H41" s="46"/>
      <c r="I41" s="47"/>
      <c r="J41" s="48"/>
      <c r="K41" s="49"/>
      <c r="L41" s="13"/>
    </row>
    <row r="42" spans="1:12" ht="13.5" thickBot="1">
      <c r="A42" s="13"/>
      <c r="B42" s="4"/>
      <c r="C42" s="4"/>
      <c r="D42" s="4"/>
      <c r="E42" s="4"/>
      <c r="F42" s="84" t="s">
        <v>11</v>
      </c>
      <c r="G42" s="85"/>
      <c r="H42" s="85"/>
      <c r="I42" s="85"/>
      <c r="J42" s="86"/>
      <c r="K42" s="50">
        <f>J41</f>
        <v>0</v>
      </c>
      <c r="L42" s="13"/>
    </row>
    <row r="43" spans="1:12">
      <c r="A43" s="13"/>
      <c r="B43" s="18"/>
      <c r="C43" s="18"/>
      <c r="D43" s="18"/>
      <c r="E43" s="18"/>
      <c r="F43" s="18"/>
      <c r="G43" s="18"/>
      <c r="H43" s="89" t="s">
        <v>14</v>
      </c>
      <c r="I43" s="90"/>
      <c r="J43" s="91"/>
      <c r="K43" s="95">
        <f>K42+K40+K37+K35+K33+K31</f>
        <v>1690500</v>
      </c>
      <c r="L43" s="13"/>
    </row>
    <row r="44" spans="1:12">
      <c r="A44" s="13"/>
      <c r="B44" s="13"/>
      <c r="C44" s="13"/>
      <c r="D44" s="13"/>
      <c r="E44" s="13"/>
      <c r="F44" s="13"/>
      <c r="G44" s="13"/>
      <c r="H44" s="92"/>
      <c r="I44" s="93"/>
      <c r="J44" s="94"/>
      <c r="K44" s="96"/>
      <c r="L44" s="13"/>
    </row>
  </sheetData>
  <mergeCells count="19">
    <mergeCell ref="H43:J44"/>
    <mergeCell ref="K43:K44"/>
    <mergeCell ref="F31:J31"/>
    <mergeCell ref="F33:J33"/>
    <mergeCell ref="F35:J35"/>
    <mergeCell ref="F37:J37"/>
    <mergeCell ref="F40:J40"/>
    <mergeCell ref="I2:I3"/>
    <mergeCell ref="J2:J3"/>
    <mergeCell ref="K2:K3"/>
    <mergeCell ref="L2:L3"/>
    <mergeCell ref="F42:J42"/>
    <mergeCell ref="F2:G2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MAR 2021 BTM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2021-02-26T04:59:13Z</dcterms:modified>
</cp:coreProperties>
</file>