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DALAM KOTA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54" i="1" l="1"/>
  <c r="F52" i="1" l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I53" i="1" l="1"/>
  <c r="F23" i="1" l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22" i="1"/>
  <c r="I22" i="1" s="1"/>
  <c r="F21" i="1"/>
  <c r="I21" i="1" s="1"/>
  <c r="F18" i="1"/>
  <c r="I18" i="1" s="1"/>
  <c r="F17" i="1"/>
  <c r="I17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0" i="1"/>
  <c r="I10" i="1" s="1"/>
  <c r="F9" i="1"/>
  <c r="I9" i="1" s="1"/>
  <c r="I19" i="1" l="1"/>
  <c r="I32" i="1"/>
</calcChain>
</file>

<file path=xl/sharedStrings.xml><?xml version="1.0" encoding="utf-8"?>
<sst xmlns="http://schemas.openxmlformats.org/spreadsheetml/2006/main" count="182" uniqueCount="91">
  <si>
    <t>No.</t>
  </si>
  <si>
    <t>Nama Toko</t>
  </si>
  <si>
    <t>Alamat Pasar</t>
  </si>
  <si>
    <t>Panjang</t>
  </si>
  <si>
    <t>Tinggi</t>
  </si>
  <si>
    <t>VOLUM</t>
  </si>
  <si>
    <t>QTY</t>
  </si>
  <si>
    <t>HARGA</t>
  </si>
  <si>
    <t>JUMLAH</t>
  </si>
  <si>
    <t xml:space="preserve">                   UKURAN</t>
  </si>
  <si>
    <t>Pasar SENTRAL SANGGAU</t>
  </si>
  <si>
    <t>MEGA JAYA SANGGAU</t>
  </si>
  <si>
    <t>SANGGAU</t>
  </si>
  <si>
    <t>TK. TONG HAK</t>
  </si>
  <si>
    <t>SINTANG</t>
  </si>
  <si>
    <t>Kios Mbak Dwi</t>
  </si>
  <si>
    <t>Pasar masuka</t>
  </si>
  <si>
    <t>Kios Edy</t>
  </si>
  <si>
    <t>Pasar Masuka</t>
  </si>
  <si>
    <t>Kios Bu Fatin</t>
  </si>
  <si>
    <t>Kantin Borobudur</t>
  </si>
  <si>
    <t>TOKO BERSINAR</t>
  </si>
  <si>
    <t>PASAR FLAMBOYAN</t>
  </si>
  <si>
    <t>TERPAL BRENDING+SHIMING TALI</t>
  </si>
  <si>
    <t>TOTAL</t>
  </si>
  <si>
    <t>JU HONG</t>
  </si>
  <si>
    <t>PLANK = BESI HOLO 2X2 + VISUAL KOREA+LAMINATING+PASANG</t>
  </si>
  <si>
    <t>TK. TONI</t>
  </si>
  <si>
    <t>PASAR PURING SIANTAN</t>
  </si>
  <si>
    <t>KET KHIONG</t>
  </si>
  <si>
    <t>TOKO.  AFA</t>
  </si>
  <si>
    <t>TOKO. AMENG</t>
  </si>
  <si>
    <t>TOKO ASIN</t>
  </si>
  <si>
    <t>TOKO RAMSES</t>
  </si>
  <si>
    <t>TOKO APIT</t>
  </si>
  <si>
    <t>TOKO LINA</t>
  </si>
  <si>
    <t>HASIL BUMI KHATULISTIWA (MJ)</t>
  </si>
  <si>
    <t>HASIL BUMI KHATULISTIWA (CM)</t>
  </si>
  <si>
    <t xml:space="preserve">       ANGGARAN BERENDING OUTLET TOKO BULAN   </t>
  </si>
  <si>
    <t xml:space="preserve">                           TEMPAT TANGGAL</t>
  </si>
  <si>
    <r>
      <t xml:space="preserve">:      </t>
    </r>
    <r>
      <rPr>
        <b/>
        <sz val="11"/>
        <color theme="1"/>
        <rFont val="Calibri"/>
        <family val="2"/>
        <scheme val="minor"/>
      </rPr>
      <t>PONTIANAK, MARET 2021</t>
    </r>
  </si>
  <si>
    <t xml:space="preserve">WILAYAH </t>
  </si>
  <si>
    <t>: JL. KOMYOS SUDARSO + JL UMUT THALIB PERUM1</t>
  </si>
  <si>
    <r>
      <t xml:space="preserve">:     </t>
    </r>
    <r>
      <rPr>
        <b/>
        <sz val="11"/>
        <color theme="1"/>
        <rFont val="Calibri"/>
        <family val="2"/>
        <scheme val="minor"/>
      </rPr>
      <t>MARET</t>
    </r>
  </si>
  <si>
    <t>GRAND TOTAL</t>
  </si>
  <si>
    <t xml:space="preserve"> PENGURUSAN PAJAK 2021 AREA</t>
  </si>
  <si>
    <t xml:space="preserve">                                                                                                 PROJEK PLANK PAPAN NAMA TOKO PASAR PURING SIANTAN</t>
  </si>
  <si>
    <t xml:space="preserve">                                                                                                 PROJEK PLANK PAPAN NAMA TOKO PASAR SEBUKITRAMA MEMPAWAH DAN PASAR JUNGKAT</t>
  </si>
  <si>
    <t>Toko Gusti Dedi</t>
  </si>
  <si>
    <t>Toko Ali</t>
  </si>
  <si>
    <t>Toko Siau Chui</t>
  </si>
  <si>
    <t>Toko Ahiun</t>
  </si>
  <si>
    <t>Toko Aket</t>
  </si>
  <si>
    <t>Toko Asep</t>
  </si>
  <si>
    <t>Toko Jamie CHUA</t>
  </si>
  <si>
    <t>Toko Suraji</t>
  </si>
  <si>
    <t>Toko Sembako Bang Ade Menjual berbagai Jenis Sembako</t>
  </si>
  <si>
    <t>Toko Sembako Mulyadi No Hp 0812-574-7005</t>
  </si>
  <si>
    <t>Toko H.Mahuri</t>
  </si>
  <si>
    <t>Toko Sumber Rejeki</t>
  </si>
  <si>
    <t xml:space="preserve">Toko H.Firdaus </t>
  </si>
  <si>
    <t>Toko Agus Setiawan</t>
  </si>
  <si>
    <t>Pasar Sebukit Rama Blok A No 1</t>
  </si>
  <si>
    <t>Pasar Sebukit Rama Blok A No 8</t>
  </si>
  <si>
    <t>Pasar Sebukit Rama Blok A No 11</t>
  </si>
  <si>
    <t>Pasar Sebukit Rama Blok A No 12</t>
  </si>
  <si>
    <t>Pasar Sebukit Rama Blok A No 14</t>
  </si>
  <si>
    <t>Pasar Sebukit Rama Blok A No 23</t>
  </si>
  <si>
    <t>Pasar Sebukit Rama Blok A No 24</t>
  </si>
  <si>
    <t>Pasar Sebukit Rama Blok A No 28</t>
  </si>
  <si>
    <t>Pasar Sebukit Rama Blok A No 29</t>
  </si>
  <si>
    <t>Pasar Sebukit Rama Blok A No 25</t>
  </si>
  <si>
    <t>Pasar Jungkat</t>
  </si>
  <si>
    <t>Pasar Jungkat blok D1</t>
  </si>
  <si>
    <t>Pasar Jungkat Blok D3</t>
  </si>
  <si>
    <t>PLANK = BESI HOLO 2x2 (KETEBALAN2") +STIKER+PASANG</t>
  </si>
  <si>
    <t>BANNER VINNIL</t>
  </si>
  <si>
    <t>PONTIANAK KOTA DAN KABUPATEN MEMPAWAH</t>
  </si>
  <si>
    <t xml:space="preserve">                RINCIAN ANGGARAN LIST HARGA DAN TEMPAT PEMASANGAN DALAM DAN LUAR KOTA</t>
  </si>
  <si>
    <t>WILAYAH PEMASANG PLANK VINNIL</t>
  </si>
  <si>
    <t xml:space="preserve">  : (DALAM KOTA) PASAR FLAMBOYAN, PASAR PURING PASAR - (LUAR KOTA) SEBUKIT RAMA, MASUKA SINTANG, SENTRAL SANGGAU DAN PASAR JUNGKAT</t>
  </si>
  <si>
    <t>TOTAL BIAYA BRANNDING UNTUK BULAN  MARET : Rp.10.517.100</t>
  </si>
  <si>
    <t>SPESIFIKASI</t>
  </si>
  <si>
    <t xml:space="preserve">                      PROJEK BANNER / VINIL FLEXI NAMA TOKO</t>
  </si>
  <si>
    <t>BAHAN VINYL</t>
  </si>
  <si>
    <t>BAHAN VINYL / BAGIAN DEPAN</t>
  </si>
  <si>
    <t>BAHAN VINYL / BAGIAN SAMPING</t>
  </si>
  <si>
    <t>BAHAH VINYL</t>
  </si>
  <si>
    <t>KETERANGAN</t>
  </si>
  <si>
    <t>PASAR DALAM KOTA</t>
  </si>
  <si>
    <t>PASAR LUAR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</si>
</sst>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2" xfId="0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10" xfId="0" applyFont="1" applyBorder="1"/>
    <xf numFmtId="0" fontId="0" fillId="0" borderId="6" xfId="0" applyBorder="1"/>
    <xf numFmtId="0" fontId="0" fillId="0" borderId="7" xfId="0" applyBorder="1"/>
    <xf numFmtId="0" fontId="0" fillId="2" borderId="11" xfId="0" applyFill="1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1" fillId="2" borderId="10" xfId="0" applyFont="1" applyFill="1" applyBorder="1"/>
    <xf numFmtId="0" fontId="1" fillId="2" borderId="12" xfId="0" applyFont="1" applyFill="1" applyBorder="1"/>
    <xf numFmtId="0" fontId="0" fillId="0" borderId="13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1" xfId="0" applyBorder="1"/>
    <xf numFmtId="0" fontId="4" fillId="0" borderId="1" xfId="0" applyFont="1" applyBorder="1"/>
    <xf numFmtId="164" fontId="0" fillId="0" borderId="0" xfId="1" applyNumberFormat="1" applyFont="1"/>
    <xf numFmtId="164" fontId="0" fillId="2" borderId="8" xfId="1" applyNumberFormat="1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164" fontId="0" fillId="0" borderId="12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164" fontId="0" fillId="2" borderId="4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center"/>
    </xf>
    <xf numFmtId="164" fontId="0" fillId="2" borderId="12" xfId="1" applyNumberFormat="1" applyFont="1" applyFill="1" applyBorder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2" borderId="0" xfId="0" applyFill="1" applyBorder="1"/>
    <xf numFmtId="164" fontId="0" fillId="2" borderId="0" xfId="1" applyNumberFormat="1" applyFont="1" applyFill="1" applyBorder="1"/>
    <xf numFmtId="0" fontId="3" fillId="3" borderId="10" xfId="0" applyFont="1" applyFill="1" applyBorder="1"/>
    <xf numFmtId="0" fontId="0" fillId="3" borderId="12" xfId="0" applyFill="1" applyBorder="1"/>
    <xf numFmtId="0" fontId="0" fillId="3" borderId="11" xfId="0" applyFill="1" applyBorder="1"/>
    <xf numFmtId="0" fontId="0" fillId="3" borderId="0" xfId="0" applyFill="1"/>
    <xf numFmtId="164" fontId="7" fillId="2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6" fillId="0" borderId="16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abSelected="1" topLeftCell="C3" workbookViewId="0">
      <selection activeCell="L20" sqref="L20"/>
    </sheetView>
  </sheetViews>
  <sheetFormatPr defaultRowHeight="15" x14ac:dyDescent="0.25"/>
  <cols>
    <col min="1" max="1" width="4.42578125" customWidth="1"/>
    <col min="2" max="2" width="54.140625" customWidth="1"/>
    <col min="3" max="3" width="32.140625" customWidth="1"/>
    <col min="6" max="6" width="12.5703125" customWidth="1"/>
    <col min="7" max="7" width="7.140625" customWidth="1"/>
    <col min="8" max="8" width="15.85546875" style="46" customWidth="1"/>
    <col min="9" max="9" width="19.42578125" style="46" customWidth="1"/>
    <col min="10" max="10" width="56.7109375" customWidth="1"/>
    <col min="11" max="11" width="19.28515625" bestFit="1" customWidth="1"/>
  </cols>
  <sheetData>
    <row r="2" spans="1:11" x14ac:dyDescent="0.25">
      <c r="B2" s="36" t="s">
        <v>78</v>
      </c>
      <c r="C2" s="37"/>
      <c r="D2" s="37"/>
      <c r="E2" s="37"/>
      <c r="F2" s="32"/>
    </row>
    <row r="3" spans="1:11" x14ac:dyDescent="0.25">
      <c r="B3" s="38" t="s">
        <v>38</v>
      </c>
      <c r="C3" s="38"/>
      <c r="D3" s="40" t="s">
        <v>43</v>
      </c>
      <c r="E3" s="30"/>
      <c r="F3" s="31"/>
    </row>
    <row r="4" spans="1:11" x14ac:dyDescent="0.25">
      <c r="B4" s="33" t="s">
        <v>39</v>
      </c>
      <c r="C4" s="35"/>
      <c r="D4" s="34" t="s">
        <v>40</v>
      </c>
      <c r="E4" s="34"/>
      <c r="F4" s="35"/>
    </row>
    <row r="6" spans="1:11" x14ac:dyDescent="0.25">
      <c r="A6" s="7" t="s">
        <v>0</v>
      </c>
      <c r="B6" s="7" t="s">
        <v>1</v>
      </c>
      <c r="C6" s="7" t="s">
        <v>2</v>
      </c>
      <c r="D6" s="8" t="s">
        <v>9</v>
      </c>
      <c r="E6" s="9"/>
      <c r="F6" s="7" t="s">
        <v>5</v>
      </c>
      <c r="G6" s="7" t="s">
        <v>6</v>
      </c>
      <c r="H6" s="47" t="s">
        <v>7</v>
      </c>
      <c r="I6" s="47" t="s">
        <v>8</v>
      </c>
      <c r="J6" s="10" t="s">
        <v>82</v>
      </c>
      <c r="K6" s="10" t="s">
        <v>88</v>
      </c>
    </row>
    <row r="7" spans="1:11" x14ac:dyDescent="0.25">
      <c r="A7" s="11"/>
      <c r="B7" s="11"/>
      <c r="C7" s="11"/>
      <c r="D7" s="12" t="s">
        <v>3</v>
      </c>
      <c r="E7" s="12" t="s">
        <v>4</v>
      </c>
      <c r="F7" s="11"/>
      <c r="G7" s="11"/>
      <c r="H7" s="48"/>
      <c r="I7" s="48"/>
      <c r="J7" s="13"/>
      <c r="K7" s="13"/>
    </row>
    <row r="8" spans="1:11" x14ac:dyDescent="0.25">
      <c r="A8" s="6"/>
      <c r="B8" s="14"/>
      <c r="C8" s="14"/>
      <c r="D8" s="26" t="s">
        <v>83</v>
      </c>
      <c r="E8" s="26"/>
      <c r="F8" s="26"/>
      <c r="G8" s="26"/>
      <c r="H8" s="57"/>
      <c r="I8" s="49"/>
      <c r="J8" s="43"/>
      <c r="K8" s="68"/>
    </row>
    <row r="9" spans="1:11" x14ac:dyDescent="0.25">
      <c r="A9" s="15">
        <v>1</v>
      </c>
      <c r="B9" s="15" t="s">
        <v>10</v>
      </c>
      <c r="C9" s="15" t="s">
        <v>10</v>
      </c>
      <c r="D9" s="15">
        <v>7.3</v>
      </c>
      <c r="E9" s="15">
        <v>1.2</v>
      </c>
      <c r="F9" s="15">
        <f>D9*E9</f>
        <v>8.76</v>
      </c>
      <c r="G9" s="15">
        <v>1</v>
      </c>
      <c r="H9" s="50">
        <v>20000</v>
      </c>
      <c r="I9" s="50">
        <f>F9*G9*H9</f>
        <v>175200</v>
      </c>
      <c r="J9" s="19" t="s">
        <v>84</v>
      </c>
      <c r="K9" s="68" t="s">
        <v>90</v>
      </c>
    </row>
    <row r="10" spans="1:11" x14ac:dyDescent="0.25">
      <c r="A10" s="15">
        <v>2</v>
      </c>
      <c r="B10" s="15" t="s">
        <v>11</v>
      </c>
      <c r="C10" s="15" t="s">
        <v>12</v>
      </c>
      <c r="D10" s="15">
        <v>5.5</v>
      </c>
      <c r="E10" s="15">
        <v>0.8</v>
      </c>
      <c r="F10" s="15">
        <f>D10*E10</f>
        <v>4.4000000000000004</v>
      </c>
      <c r="G10" s="15">
        <v>1</v>
      </c>
      <c r="H10" s="50">
        <v>20000</v>
      </c>
      <c r="I10" s="50">
        <f>F10*G10*H10</f>
        <v>88000</v>
      </c>
      <c r="J10" s="19" t="s">
        <v>84</v>
      </c>
      <c r="K10" s="68" t="s">
        <v>90</v>
      </c>
    </row>
    <row r="11" spans="1:11" x14ac:dyDescent="0.25">
      <c r="A11" s="15">
        <v>3</v>
      </c>
      <c r="B11" s="15" t="s">
        <v>13</v>
      </c>
      <c r="C11" s="15" t="s">
        <v>14</v>
      </c>
      <c r="D11" s="15">
        <v>2.85</v>
      </c>
      <c r="E11" s="15">
        <v>0.9</v>
      </c>
      <c r="F11" s="15">
        <f t="shared" ref="F11:F16" si="0">D11*E11</f>
        <v>2.5649999999999999</v>
      </c>
      <c r="G11" s="15">
        <v>1</v>
      </c>
      <c r="H11" s="50">
        <v>20000</v>
      </c>
      <c r="I11" s="50">
        <f t="shared" ref="I11:I16" si="1">F11*G11*H11</f>
        <v>51300</v>
      </c>
      <c r="J11" s="19" t="s">
        <v>84</v>
      </c>
      <c r="K11" s="68" t="s">
        <v>90</v>
      </c>
    </row>
    <row r="12" spans="1:11" x14ac:dyDescent="0.25">
      <c r="A12" s="17">
        <v>4</v>
      </c>
      <c r="B12" s="17" t="s">
        <v>15</v>
      </c>
      <c r="C12" s="17" t="s">
        <v>16</v>
      </c>
      <c r="D12" s="17">
        <v>3</v>
      </c>
      <c r="E12" s="17">
        <v>0.5</v>
      </c>
      <c r="F12" s="17">
        <f t="shared" si="0"/>
        <v>1.5</v>
      </c>
      <c r="G12" s="17">
        <v>1</v>
      </c>
      <c r="H12" s="51">
        <v>20000</v>
      </c>
      <c r="I12" s="51">
        <f t="shared" si="1"/>
        <v>30000</v>
      </c>
      <c r="J12" s="19" t="s">
        <v>84</v>
      </c>
      <c r="K12" s="68" t="s">
        <v>90</v>
      </c>
    </row>
    <row r="13" spans="1:11" x14ac:dyDescent="0.25">
      <c r="A13" s="17">
        <v>5</v>
      </c>
      <c r="B13" s="17" t="s">
        <v>17</v>
      </c>
      <c r="C13" s="17" t="s">
        <v>18</v>
      </c>
      <c r="D13" s="15">
        <v>1.1000000000000001</v>
      </c>
      <c r="E13" s="15">
        <v>0.85</v>
      </c>
      <c r="F13" s="15">
        <f t="shared" si="0"/>
        <v>0.93500000000000005</v>
      </c>
      <c r="G13" s="15">
        <v>1</v>
      </c>
      <c r="H13" s="50">
        <v>20000</v>
      </c>
      <c r="I13" s="50">
        <f t="shared" si="1"/>
        <v>18700</v>
      </c>
      <c r="J13" s="19" t="s">
        <v>85</v>
      </c>
      <c r="K13" s="68" t="s">
        <v>90</v>
      </c>
    </row>
    <row r="14" spans="1:11" x14ac:dyDescent="0.25">
      <c r="A14" s="16"/>
      <c r="B14" s="16"/>
      <c r="C14" s="16"/>
      <c r="D14" s="15">
        <v>1.95</v>
      </c>
      <c r="E14" s="15">
        <v>0.7</v>
      </c>
      <c r="F14" s="15">
        <f t="shared" si="0"/>
        <v>1.365</v>
      </c>
      <c r="G14" s="15">
        <v>1</v>
      </c>
      <c r="H14" s="50">
        <v>20000</v>
      </c>
      <c r="I14" s="50">
        <f t="shared" si="1"/>
        <v>27300</v>
      </c>
      <c r="J14" s="19" t="s">
        <v>86</v>
      </c>
      <c r="K14" s="68" t="s">
        <v>90</v>
      </c>
    </row>
    <row r="15" spans="1:11" x14ac:dyDescent="0.25">
      <c r="A15" s="17">
        <v>6</v>
      </c>
      <c r="B15" s="17" t="s">
        <v>19</v>
      </c>
      <c r="C15" s="17" t="s">
        <v>18</v>
      </c>
      <c r="D15" s="17">
        <v>3.15</v>
      </c>
      <c r="E15" s="17">
        <v>0.7</v>
      </c>
      <c r="F15" s="17">
        <f t="shared" si="0"/>
        <v>2.2049999999999996</v>
      </c>
      <c r="G15" s="17">
        <v>1</v>
      </c>
      <c r="H15" s="51">
        <v>20000</v>
      </c>
      <c r="I15" s="51">
        <f t="shared" si="1"/>
        <v>44099.999999999993</v>
      </c>
      <c r="J15" s="67" t="s">
        <v>87</v>
      </c>
      <c r="K15" s="68" t="s">
        <v>90</v>
      </c>
    </row>
    <row r="16" spans="1:11" x14ac:dyDescent="0.25">
      <c r="A16" s="17">
        <v>7</v>
      </c>
      <c r="B16" s="17" t="s">
        <v>20</v>
      </c>
      <c r="C16" s="17"/>
      <c r="D16" s="15">
        <v>4</v>
      </c>
      <c r="E16" s="15">
        <v>1</v>
      </c>
      <c r="F16" s="15">
        <f t="shared" si="0"/>
        <v>4</v>
      </c>
      <c r="G16" s="15">
        <v>1</v>
      </c>
      <c r="H16" s="50">
        <v>20000</v>
      </c>
      <c r="I16" s="50">
        <f t="shared" si="1"/>
        <v>80000</v>
      </c>
      <c r="J16" s="19" t="s">
        <v>85</v>
      </c>
      <c r="K16" s="68" t="s">
        <v>90</v>
      </c>
    </row>
    <row r="17" spans="1:11" x14ac:dyDescent="0.25">
      <c r="A17" s="16"/>
      <c r="B17" s="16"/>
      <c r="C17" s="16"/>
      <c r="D17" s="15">
        <v>2.5</v>
      </c>
      <c r="E17" s="15">
        <v>1</v>
      </c>
      <c r="F17" s="15">
        <f>D17*E17</f>
        <v>2.5</v>
      </c>
      <c r="G17" s="15">
        <v>1</v>
      </c>
      <c r="H17" s="50">
        <v>20000</v>
      </c>
      <c r="I17" s="50">
        <f>F17*G17*H17</f>
        <v>50000</v>
      </c>
      <c r="J17" s="19" t="s">
        <v>86</v>
      </c>
      <c r="K17" s="68" t="s">
        <v>90</v>
      </c>
    </row>
    <row r="18" spans="1:11" x14ac:dyDescent="0.25">
      <c r="A18" s="15">
        <v>8</v>
      </c>
      <c r="B18" s="17" t="s">
        <v>21</v>
      </c>
      <c r="C18" s="17" t="s">
        <v>22</v>
      </c>
      <c r="D18" s="17">
        <v>3</v>
      </c>
      <c r="E18" s="17">
        <v>2</v>
      </c>
      <c r="F18" s="17">
        <f>D18*E18</f>
        <v>6</v>
      </c>
      <c r="G18" s="17">
        <v>1</v>
      </c>
      <c r="H18" s="51">
        <v>70000</v>
      </c>
      <c r="I18" s="50">
        <f>F18*G18*H18</f>
        <v>420000</v>
      </c>
      <c r="J18" s="19" t="s">
        <v>23</v>
      </c>
      <c r="K18" s="68" t="s">
        <v>89</v>
      </c>
    </row>
    <row r="19" spans="1:11" x14ac:dyDescent="0.25">
      <c r="A19" s="22"/>
      <c r="B19" s="23"/>
      <c r="C19" s="23"/>
      <c r="D19" s="23"/>
      <c r="E19" s="23"/>
      <c r="F19" s="23"/>
      <c r="G19" s="23"/>
      <c r="H19" s="53" t="s">
        <v>24</v>
      </c>
      <c r="I19" s="47">
        <f>SUM(I9:I18)</f>
        <v>984600</v>
      </c>
      <c r="J19" s="18"/>
      <c r="K19" s="68"/>
    </row>
    <row r="20" spans="1:11" x14ac:dyDescent="0.25">
      <c r="A20" s="19"/>
      <c r="B20" s="20"/>
      <c r="C20" s="20"/>
      <c r="D20" s="55" t="s">
        <v>46</v>
      </c>
      <c r="E20" s="55"/>
      <c r="F20" s="55"/>
      <c r="G20" s="55"/>
      <c r="H20" s="56"/>
      <c r="I20" s="52"/>
      <c r="J20" s="21"/>
    </row>
    <row r="21" spans="1:11" x14ac:dyDescent="0.25">
      <c r="A21" s="15">
        <v>1</v>
      </c>
      <c r="B21" s="15" t="s">
        <v>25</v>
      </c>
      <c r="C21" s="15" t="s">
        <v>28</v>
      </c>
      <c r="D21" s="15">
        <v>1.5</v>
      </c>
      <c r="E21" s="15">
        <v>0.5</v>
      </c>
      <c r="F21" s="15">
        <f>D21*E21</f>
        <v>0.75</v>
      </c>
      <c r="G21" s="15">
        <v>1</v>
      </c>
      <c r="H21" s="50">
        <v>440000</v>
      </c>
      <c r="I21" s="50">
        <f>F21*G21*H21</f>
        <v>330000</v>
      </c>
      <c r="J21" s="24" t="s">
        <v>26</v>
      </c>
      <c r="K21" s="68" t="s">
        <v>89</v>
      </c>
    </row>
    <row r="22" spans="1:11" x14ac:dyDescent="0.25">
      <c r="A22" s="15">
        <v>2</v>
      </c>
      <c r="B22" s="15" t="s">
        <v>27</v>
      </c>
      <c r="C22" s="15" t="s">
        <v>28</v>
      </c>
      <c r="D22" s="15">
        <v>1.5</v>
      </c>
      <c r="E22" s="15">
        <v>0.5</v>
      </c>
      <c r="F22" s="15">
        <f>D22*E22</f>
        <v>0.75</v>
      </c>
      <c r="G22" s="15">
        <v>1</v>
      </c>
      <c r="H22" s="50">
        <v>440000</v>
      </c>
      <c r="I22" s="50">
        <f>F22*G22*H22</f>
        <v>330000</v>
      </c>
      <c r="J22" s="24" t="s">
        <v>26</v>
      </c>
      <c r="K22" s="68" t="s">
        <v>89</v>
      </c>
    </row>
    <row r="23" spans="1:11" x14ac:dyDescent="0.25">
      <c r="A23" s="15">
        <v>3</v>
      </c>
      <c r="B23" s="15" t="s">
        <v>29</v>
      </c>
      <c r="C23" s="15" t="s">
        <v>28</v>
      </c>
      <c r="D23" s="15">
        <v>1.5</v>
      </c>
      <c r="E23" s="15">
        <v>0.5</v>
      </c>
      <c r="F23" s="15">
        <f t="shared" ref="F23:F31" si="2">D23*E23</f>
        <v>0.75</v>
      </c>
      <c r="G23" s="15">
        <v>1</v>
      </c>
      <c r="H23" s="50">
        <v>440000</v>
      </c>
      <c r="I23" s="50">
        <f t="shared" ref="I23:I31" si="3">F23*G23*H23</f>
        <v>330000</v>
      </c>
      <c r="J23" s="24" t="s">
        <v>26</v>
      </c>
      <c r="K23" s="68" t="s">
        <v>89</v>
      </c>
    </row>
    <row r="24" spans="1:11" x14ac:dyDescent="0.25">
      <c r="A24" s="15">
        <v>4</v>
      </c>
      <c r="B24" s="15" t="s">
        <v>30</v>
      </c>
      <c r="C24" s="15" t="s">
        <v>28</v>
      </c>
      <c r="D24" s="15">
        <v>1.5</v>
      </c>
      <c r="E24" s="15">
        <v>0.5</v>
      </c>
      <c r="F24" s="15">
        <f t="shared" si="2"/>
        <v>0.75</v>
      </c>
      <c r="G24" s="15">
        <v>1</v>
      </c>
      <c r="H24" s="50">
        <v>440000</v>
      </c>
      <c r="I24" s="50">
        <f t="shared" si="3"/>
        <v>330000</v>
      </c>
      <c r="J24" s="24" t="s">
        <v>26</v>
      </c>
      <c r="K24" s="68" t="s">
        <v>89</v>
      </c>
    </row>
    <row r="25" spans="1:11" x14ac:dyDescent="0.25">
      <c r="A25" s="15">
        <v>5</v>
      </c>
      <c r="B25" s="15" t="s">
        <v>31</v>
      </c>
      <c r="C25" s="15" t="s">
        <v>28</v>
      </c>
      <c r="D25" s="15">
        <v>1.5</v>
      </c>
      <c r="E25" s="15">
        <v>0.5</v>
      </c>
      <c r="F25" s="15">
        <f t="shared" si="2"/>
        <v>0.75</v>
      </c>
      <c r="G25" s="15">
        <v>1</v>
      </c>
      <c r="H25" s="50">
        <v>440000</v>
      </c>
      <c r="I25" s="50">
        <f t="shared" si="3"/>
        <v>330000</v>
      </c>
      <c r="J25" s="24" t="s">
        <v>26</v>
      </c>
      <c r="K25" s="68" t="s">
        <v>89</v>
      </c>
    </row>
    <row r="26" spans="1:11" x14ac:dyDescent="0.25">
      <c r="A26" s="15">
        <v>6</v>
      </c>
      <c r="B26" s="15" t="s">
        <v>32</v>
      </c>
      <c r="C26" s="15" t="s">
        <v>28</v>
      </c>
      <c r="D26" s="15">
        <v>1.5</v>
      </c>
      <c r="E26" s="15">
        <v>0.5</v>
      </c>
      <c r="F26" s="15">
        <f t="shared" si="2"/>
        <v>0.75</v>
      </c>
      <c r="G26" s="15">
        <v>1</v>
      </c>
      <c r="H26" s="50">
        <v>440000</v>
      </c>
      <c r="I26" s="50">
        <f t="shared" si="3"/>
        <v>330000</v>
      </c>
      <c r="J26" s="24" t="s">
        <v>26</v>
      </c>
      <c r="K26" s="68" t="s">
        <v>89</v>
      </c>
    </row>
    <row r="27" spans="1:11" x14ac:dyDescent="0.25">
      <c r="A27" s="15">
        <v>7</v>
      </c>
      <c r="B27" s="15" t="s">
        <v>33</v>
      </c>
      <c r="C27" s="15" t="s">
        <v>28</v>
      </c>
      <c r="D27" s="15">
        <v>1.5</v>
      </c>
      <c r="E27" s="15">
        <v>0.5</v>
      </c>
      <c r="F27" s="15">
        <f t="shared" si="2"/>
        <v>0.75</v>
      </c>
      <c r="G27" s="15">
        <v>1</v>
      </c>
      <c r="H27" s="50">
        <v>440000</v>
      </c>
      <c r="I27" s="50">
        <f t="shared" si="3"/>
        <v>330000</v>
      </c>
      <c r="J27" s="24" t="s">
        <v>26</v>
      </c>
      <c r="K27" s="68" t="s">
        <v>89</v>
      </c>
    </row>
    <row r="28" spans="1:11" x14ac:dyDescent="0.25">
      <c r="A28" s="15">
        <v>8</v>
      </c>
      <c r="B28" s="15" t="s">
        <v>34</v>
      </c>
      <c r="C28" s="15" t="s">
        <v>28</v>
      </c>
      <c r="D28" s="15">
        <v>1.5</v>
      </c>
      <c r="E28" s="15">
        <v>0.5</v>
      </c>
      <c r="F28" s="15">
        <f t="shared" si="2"/>
        <v>0.75</v>
      </c>
      <c r="G28" s="15">
        <v>1</v>
      </c>
      <c r="H28" s="50">
        <v>440000</v>
      </c>
      <c r="I28" s="50">
        <f t="shared" si="3"/>
        <v>330000</v>
      </c>
      <c r="J28" s="24" t="s">
        <v>26</v>
      </c>
      <c r="K28" s="68" t="s">
        <v>89</v>
      </c>
    </row>
    <row r="29" spans="1:11" x14ac:dyDescent="0.25">
      <c r="A29" s="25">
        <v>9</v>
      </c>
      <c r="B29" s="15" t="s">
        <v>35</v>
      </c>
      <c r="C29" s="15" t="s">
        <v>28</v>
      </c>
      <c r="D29" s="15">
        <v>1.5</v>
      </c>
      <c r="E29" s="15">
        <v>0.5</v>
      </c>
      <c r="F29" s="15">
        <f t="shared" si="2"/>
        <v>0.75</v>
      </c>
      <c r="G29" s="15">
        <v>1</v>
      </c>
      <c r="H29" s="50">
        <v>440000</v>
      </c>
      <c r="I29" s="50">
        <f t="shared" si="3"/>
        <v>330000</v>
      </c>
      <c r="J29" s="24" t="s">
        <v>26</v>
      </c>
      <c r="K29" s="68" t="s">
        <v>89</v>
      </c>
    </row>
    <row r="30" spans="1:11" x14ac:dyDescent="0.25">
      <c r="A30" s="15">
        <v>10</v>
      </c>
      <c r="B30" s="15" t="s">
        <v>36</v>
      </c>
      <c r="C30" s="15" t="s">
        <v>28</v>
      </c>
      <c r="D30" s="15">
        <v>1.5</v>
      </c>
      <c r="E30" s="15">
        <v>0.5</v>
      </c>
      <c r="F30" s="15">
        <f t="shared" si="2"/>
        <v>0.75</v>
      </c>
      <c r="G30" s="15">
        <v>1</v>
      </c>
      <c r="H30" s="50">
        <v>440000</v>
      </c>
      <c r="I30" s="50">
        <f t="shared" si="3"/>
        <v>330000</v>
      </c>
      <c r="J30" s="24" t="s">
        <v>26</v>
      </c>
      <c r="K30" s="68" t="s">
        <v>89</v>
      </c>
    </row>
    <row r="31" spans="1:11" x14ac:dyDescent="0.25">
      <c r="A31" s="15">
        <v>11</v>
      </c>
      <c r="B31" s="15" t="s">
        <v>37</v>
      </c>
      <c r="C31" s="15" t="s">
        <v>28</v>
      </c>
      <c r="D31" s="15">
        <v>1.5</v>
      </c>
      <c r="E31" s="15">
        <v>0.5</v>
      </c>
      <c r="F31" s="15">
        <f t="shared" si="2"/>
        <v>0.75</v>
      </c>
      <c r="G31" s="15">
        <v>1</v>
      </c>
      <c r="H31" s="50">
        <v>440000</v>
      </c>
      <c r="I31" s="50">
        <f t="shared" si="3"/>
        <v>330000</v>
      </c>
      <c r="J31" s="24" t="s">
        <v>26</v>
      </c>
      <c r="K31" s="68" t="s">
        <v>89</v>
      </c>
    </row>
    <row r="32" spans="1:11" x14ac:dyDescent="0.25">
      <c r="A32" s="27"/>
      <c r="B32" s="28"/>
      <c r="C32" s="28"/>
      <c r="D32" s="28"/>
      <c r="E32" s="28"/>
      <c r="F32" s="28"/>
      <c r="G32" s="28"/>
      <c r="H32" s="54" t="s">
        <v>24</v>
      </c>
      <c r="I32" s="47">
        <f>SUM(I21:I31)</f>
        <v>3630000</v>
      </c>
    </row>
    <row r="35" spans="1:11" s="39" customFormat="1" x14ac:dyDescent="0.25">
      <c r="A35" s="19"/>
      <c r="B35" s="20"/>
      <c r="C35" s="55"/>
      <c r="D35" s="55" t="s">
        <v>47</v>
      </c>
      <c r="E35" s="55"/>
      <c r="F35" s="55"/>
      <c r="G35" s="55"/>
      <c r="H35" s="56"/>
      <c r="I35" s="56"/>
      <c r="J35" s="21"/>
    </row>
    <row r="36" spans="1:11" s="39" customFormat="1" ht="12.75" customHeight="1" x14ac:dyDescent="0.25">
      <c r="A36" s="7" t="s">
        <v>0</v>
      </c>
      <c r="B36" s="7" t="s">
        <v>1</v>
      </c>
      <c r="C36" s="7" t="s">
        <v>2</v>
      </c>
      <c r="D36" s="8" t="s">
        <v>9</v>
      </c>
      <c r="E36" s="9"/>
      <c r="F36" s="7" t="s">
        <v>5</v>
      </c>
      <c r="G36" s="7" t="s">
        <v>6</v>
      </c>
      <c r="H36" s="47" t="s">
        <v>7</v>
      </c>
      <c r="I36" s="47" t="s">
        <v>8</v>
      </c>
      <c r="J36" s="10" t="s">
        <v>82</v>
      </c>
      <c r="K36" s="10" t="s">
        <v>88</v>
      </c>
    </row>
    <row r="37" spans="1:11" s="39" customFormat="1" ht="12.75" customHeight="1" x14ac:dyDescent="0.25">
      <c r="A37" s="11"/>
      <c r="B37" s="11"/>
      <c r="C37" s="11"/>
      <c r="D37" s="12" t="s">
        <v>3</v>
      </c>
      <c r="E37" s="12" t="s">
        <v>4</v>
      </c>
      <c r="F37" s="11"/>
      <c r="G37" s="11"/>
      <c r="H37" s="48"/>
      <c r="I37" s="48"/>
      <c r="J37" s="13"/>
      <c r="K37" s="13"/>
    </row>
    <row r="38" spans="1:11" s="39" customFormat="1" x14ac:dyDescent="0.25">
      <c r="A38" s="15">
        <v>1</v>
      </c>
      <c r="B38" s="58" t="s">
        <v>48</v>
      </c>
      <c r="C38" s="58" t="s">
        <v>62</v>
      </c>
      <c r="D38" s="15">
        <v>1.5</v>
      </c>
      <c r="E38" s="15">
        <v>0.5</v>
      </c>
      <c r="F38" s="15">
        <f>D38*E38</f>
        <v>0.75</v>
      </c>
      <c r="G38" s="15">
        <v>1</v>
      </c>
      <c r="H38" s="50">
        <v>590000</v>
      </c>
      <c r="I38" s="50">
        <f>F38*G38*H38</f>
        <v>442500</v>
      </c>
      <c r="J38" s="69" t="s">
        <v>75</v>
      </c>
      <c r="K38" s="68" t="s">
        <v>90</v>
      </c>
    </row>
    <row r="39" spans="1:11" s="39" customFormat="1" x14ac:dyDescent="0.25">
      <c r="A39" s="15">
        <v>2</v>
      </c>
      <c r="B39" s="59" t="s">
        <v>49</v>
      </c>
      <c r="C39" s="59" t="s">
        <v>63</v>
      </c>
      <c r="D39" s="15">
        <v>1.5</v>
      </c>
      <c r="E39" s="15">
        <v>0.5</v>
      </c>
      <c r="F39" s="15">
        <f>D39*E39</f>
        <v>0.75</v>
      </c>
      <c r="G39" s="15">
        <v>1</v>
      </c>
      <c r="H39" s="50">
        <v>590000</v>
      </c>
      <c r="I39" s="50">
        <f>F39*G39*H39</f>
        <v>442500</v>
      </c>
      <c r="J39" s="69" t="s">
        <v>75</v>
      </c>
      <c r="K39" s="68" t="s">
        <v>90</v>
      </c>
    </row>
    <row r="40" spans="1:11" s="39" customFormat="1" x14ac:dyDescent="0.25">
      <c r="A40" s="15">
        <v>3</v>
      </c>
      <c r="B40" s="59" t="s">
        <v>50</v>
      </c>
      <c r="C40" s="59" t="s">
        <v>64</v>
      </c>
      <c r="D40" s="15">
        <v>1.5</v>
      </c>
      <c r="E40" s="15">
        <v>0.5</v>
      </c>
      <c r="F40" s="15">
        <f t="shared" ref="F40:F52" si="4">D40*E40</f>
        <v>0.75</v>
      </c>
      <c r="G40" s="15">
        <v>1</v>
      </c>
      <c r="H40" s="50">
        <v>590000</v>
      </c>
      <c r="I40" s="50">
        <f t="shared" ref="I40:I52" si="5">F40*G40*H40</f>
        <v>442500</v>
      </c>
      <c r="J40" s="69" t="s">
        <v>75</v>
      </c>
      <c r="K40" s="68" t="s">
        <v>90</v>
      </c>
    </row>
    <row r="41" spans="1:11" s="39" customFormat="1" x14ac:dyDescent="0.25">
      <c r="A41" s="15">
        <v>4</v>
      </c>
      <c r="B41" s="59" t="s">
        <v>51</v>
      </c>
      <c r="C41" s="59" t="s">
        <v>65</v>
      </c>
      <c r="D41" s="15">
        <v>1.5</v>
      </c>
      <c r="E41" s="15">
        <v>0.5</v>
      </c>
      <c r="F41" s="15">
        <f t="shared" si="4"/>
        <v>0.75</v>
      </c>
      <c r="G41" s="15">
        <v>1</v>
      </c>
      <c r="H41" s="50">
        <v>590000</v>
      </c>
      <c r="I41" s="50">
        <f t="shared" si="5"/>
        <v>442500</v>
      </c>
      <c r="J41" s="69" t="s">
        <v>75</v>
      </c>
      <c r="K41" s="68" t="s">
        <v>90</v>
      </c>
    </row>
    <row r="42" spans="1:11" s="39" customFormat="1" x14ac:dyDescent="0.25">
      <c r="A42" s="15">
        <v>5</v>
      </c>
      <c r="B42" s="59" t="s">
        <v>52</v>
      </c>
      <c r="C42" s="59" t="s">
        <v>66</v>
      </c>
      <c r="D42" s="15">
        <v>1.5</v>
      </c>
      <c r="E42" s="15">
        <v>0.5</v>
      </c>
      <c r="F42" s="15">
        <f t="shared" si="4"/>
        <v>0.75</v>
      </c>
      <c r="G42" s="15">
        <v>1</v>
      </c>
      <c r="H42" s="50">
        <v>590000</v>
      </c>
      <c r="I42" s="50">
        <f t="shared" si="5"/>
        <v>442500</v>
      </c>
      <c r="J42" s="69" t="s">
        <v>75</v>
      </c>
      <c r="K42" s="68" t="s">
        <v>90</v>
      </c>
    </row>
    <row r="43" spans="1:11" s="39" customFormat="1" x14ac:dyDescent="0.25">
      <c r="A43" s="15">
        <v>6</v>
      </c>
      <c r="B43" s="59" t="s">
        <v>53</v>
      </c>
      <c r="C43" s="59" t="s">
        <v>67</v>
      </c>
      <c r="D43" s="15">
        <v>1.5</v>
      </c>
      <c r="E43" s="15">
        <v>0.5</v>
      </c>
      <c r="F43" s="15">
        <f t="shared" si="4"/>
        <v>0.75</v>
      </c>
      <c r="G43" s="15">
        <v>1</v>
      </c>
      <c r="H43" s="50">
        <v>590000</v>
      </c>
      <c r="I43" s="50">
        <f t="shared" si="5"/>
        <v>442500</v>
      </c>
      <c r="J43" s="69" t="s">
        <v>75</v>
      </c>
      <c r="K43" s="68" t="s">
        <v>90</v>
      </c>
    </row>
    <row r="44" spans="1:11" s="39" customFormat="1" x14ac:dyDescent="0.25">
      <c r="A44" s="15">
        <v>7</v>
      </c>
      <c r="B44" s="59" t="s">
        <v>54</v>
      </c>
      <c r="C44" s="59" t="s">
        <v>68</v>
      </c>
      <c r="D44" s="15">
        <v>1.5</v>
      </c>
      <c r="E44" s="15">
        <v>0.5</v>
      </c>
      <c r="F44" s="15">
        <f t="shared" si="4"/>
        <v>0.75</v>
      </c>
      <c r="G44" s="15">
        <v>1</v>
      </c>
      <c r="H44" s="50">
        <v>590000</v>
      </c>
      <c r="I44" s="50">
        <f t="shared" si="5"/>
        <v>442500</v>
      </c>
      <c r="J44" s="69" t="s">
        <v>75</v>
      </c>
      <c r="K44" s="68" t="s">
        <v>90</v>
      </c>
    </row>
    <row r="45" spans="1:11" s="39" customFormat="1" x14ac:dyDescent="0.25">
      <c r="A45" s="15">
        <v>8</v>
      </c>
      <c r="B45" s="59" t="s">
        <v>55</v>
      </c>
      <c r="C45" s="59" t="s">
        <v>69</v>
      </c>
      <c r="D45" s="15">
        <v>1.5</v>
      </c>
      <c r="E45" s="15">
        <v>0.5</v>
      </c>
      <c r="F45" s="15">
        <f t="shared" si="4"/>
        <v>0.75</v>
      </c>
      <c r="G45" s="15">
        <v>1</v>
      </c>
      <c r="H45" s="50">
        <v>590000</v>
      </c>
      <c r="I45" s="50">
        <f t="shared" si="5"/>
        <v>442500</v>
      </c>
      <c r="J45" s="69" t="s">
        <v>75</v>
      </c>
      <c r="K45" s="68" t="s">
        <v>90</v>
      </c>
    </row>
    <row r="46" spans="1:11" s="39" customFormat="1" x14ac:dyDescent="0.25">
      <c r="A46" s="15">
        <v>9</v>
      </c>
      <c r="B46" s="59" t="s">
        <v>56</v>
      </c>
      <c r="C46" s="59" t="s">
        <v>70</v>
      </c>
      <c r="D46" s="15">
        <v>1.5</v>
      </c>
      <c r="E46" s="15">
        <v>0.5</v>
      </c>
      <c r="F46" s="15">
        <f t="shared" si="4"/>
        <v>0.75</v>
      </c>
      <c r="G46" s="15">
        <v>1</v>
      </c>
      <c r="H46" s="50">
        <v>590000</v>
      </c>
      <c r="I46" s="50">
        <f t="shared" si="5"/>
        <v>442500</v>
      </c>
      <c r="J46" s="69" t="s">
        <v>75</v>
      </c>
      <c r="K46" s="68" t="s">
        <v>90</v>
      </c>
    </row>
    <row r="47" spans="1:11" s="39" customFormat="1" x14ac:dyDescent="0.25">
      <c r="A47" s="15">
        <v>10</v>
      </c>
      <c r="B47" s="59" t="s">
        <v>57</v>
      </c>
      <c r="C47" s="59" t="s">
        <v>71</v>
      </c>
      <c r="D47" s="15">
        <v>1.5</v>
      </c>
      <c r="E47" s="15">
        <v>0.5</v>
      </c>
      <c r="F47" s="15">
        <f t="shared" si="4"/>
        <v>0.75</v>
      </c>
      <c r="G47" s="15">
        <v>1</v>
      </c>
      <c r="H47" s="50">
        <v>590000</v>
      </c>
      <c r="I47" s="50">
        <f t="shared" si="5"/>
        <v>442500</v>
      </c>
      <c r="J47" s="69" t="s">
        <v>75</v>
      </c>
      <c r="K47" s="68" t="s">
        <v>90</v>
      </c>
    </row>
    <row r="48" spans="1:11" s="39" customFormat="1" x14ac:dyDescent="0.25">
      <c r="A48" s="15">
        <v>11</v>
      </c>
      <c r="B48" s="59" t="s">
        <v>58</v>
      </c>
      <c r="C48" s="59" t="s">
        <v>72</v>
      </c>
      <c r="D48" s="15">
        <v>4</v>
      </c>
      <c r="E48" s="15">
        <v>1</v>
      </c>
      <c r="F48" s="15">
        <f t="shared" si="4"/>
        <v>4</v>
      </c>
      <c r="G48" s="15">
        <v>1</v>
      </c>
      <c r="H48" s="50">
        <v>20000</v>
      </c>
      <c r="I48" s="50">
        <f t="shared" si="5"/>
        <v>80000</v>
      </c>
      <c r="J48" s="69" t="s">
        <v>76</v>
      </c>
      <c r="K48" s="68" t="s">
        <v>90</v>
      </c>
    </row>
    <row r="49" spans="1:11" s="39" customFormat="1" x14ac:dyDescent="0.25">
      <c r="A49" s="15">
        <v>12</v>
      </c>
      <c r="B49" s="59" t="s">
        <v>59</v>
      </c>
      <c r="C49" s="59" t="s">
        <v>73</v>
      </c>
      <c r="D49" s="15">
        <v>1.5</v>
      </c>
      <c r="E49" s="15">
        <v>0.5</v>
      </c>
      <c r="F49" s="15">
        <f t="shared" si="4"/>
        <v>0.75</v>
      </c>
      <c r="G49" s="15">
        <v>1</v>
      </c>
      <c r="H49" s="50">
        <v>590000</v>
      </c>
      <c r="I49" s="50">
        <f t="shared" si="5"/>
        <v>442500</v>
      </c>
      <c r="J49" s="69" t="s">
        <v>75</v>
      </c>
      <c r="K49" s="68" t="s">
        <v>90</v>
      </c>
    </row>
    <row r="50" spans="1:11" s="39" customFormat="1" x14ac:dyDescent="0.25">
      <c r="A50" s="15">
        <v>13</v>
      </c>
      <c r="B50" s="59" t="s">
        <v>60</v>
      </c>
      <c r="C50" s="59" t="s">
        <v>74</v>
      </c>
      <c r="D50" s="15">
        <v>1.5</v>
      </c>
      <c r="E50" s="15">
        <v>0.5</v>
      </c>
      <c r="F50" s="15">
        <f t="shared" si="4"/>
        <v>0.75</v>
      </c>
      <c r="G50" s="15">
        <v>1</v>
      </c>
      <c r="H50" s="50">
        <v>590000</v>
      </c>
      <c r="I50" s="50">
        <f t="shared" si="5"/>
        <v>442500</v>
      </c>
      <c r="J50" s="69" t="s">
        <v>75</v>
      </c>
      <c r="K50" s="68" t="s">
        <v>90</v>
      </c>
    </row>
    <row r="51" spans="1:11" s="39" customFormat="1" x14ac:dyDescent="0.25">
      <c r="A51" s="15">
        <v>14</v>
      </c>
      <c r="B51" s="59" t="s">
        <v>49</v>
      </c>
      <c r="C51" s="59" t="s">
        <v>72</v>
      </c>
      <c r="D51" s="15">
        <v>3.5</v>
      </c>
      <c r="E51" s="15">
        <v>1</v>
      </c>
      <c r="F51" s="15">
        <f t="shared" si="4"/>
        <v>3.5</v>
      </c>
      <c r="G51" s="15">
        <v>1</v>
      </c>
      <c r="H51" s="50">
        <v>20000</v>
      </c>
      <c r="I51" s="50">
        <f t="shared" si="5"/>
        <v>70000</v>
      </c>
      <c r="J51" s="69" t="s">
        <v>76</v>
      </c>
      <c r="K51" s="68" t="s">
        <v>90</v>
      </c>
    </row>
    <row r="52" spans="1:11" s="39" customFormat="1" x14ac:dyDescent="0.25">
      <c r="A52" s="15">
        <v>15</v>
      </c>
      <c r="B52" s="59" t="s">
        <v>61</v>
      </c>
      <c r="C52" s="59" t="s">
        <v>70</v>
      </c>
      <c r="D52" s="15">
        <v>1.5</v>
      </c>
      <c r="E52" s="15">
        <v>0.5</v>
      </c>
      <c r="F52" s="15">
        <f t="shared" si="4"/>
        <v>0.75</v>
      </c>
      <c r="G52" s="15">
        <v>1</v>
      </c>
      <c r="H52" s="50">
        <v>590000</v>
      </c>
      <c r="I52" s="50">
        <f t="shared" si="5"/>
        <v>442500</v>
      </c>
      <c r="J52" s="69" t="s">
        <v>75</v>
      </c>
      <c r="K52" s="68" t="s">
        <v>90</v>
      </c>
    </row>
    <row r="53" spans="1:11" s="39" customFormat="1" x14ac:dyDescent="0.25">
      <c r="A53" s="27"/>
      <c r="B53" s="28"/>
      <c r="C53" s="28"/>
      <c r="D53" s="28"/>
      <c r="E53" s="28"/>
      <c r="F53" s="28"/>
      <c r="G53" s="28"/>
      <c r="H53" s="54" t="s">
        <v>24</v>
      </c>
      <c r="I53" s="47">
        <f>SUM(I38:I52)</f>
        <v>5902500</v>
      </c>
    </row>
    <row r="54" spans="1:11" s="39" customFormat="1" ht="17.25" x14ac:dyDescent="0.4">
      <c r="A54" s="60"/>
      <c r="B54" s="28"/>
      <c r="C54" s="28"/>
      <c r="D54" s="28"/>
      <c r="E54" s="28"/>
      <c r="F54" s="28"/>
      <c r="G54" s="60"/>
      <c r="H54" s="61" t="s">
        <v>44</v>
      </c>
      <c r="I54" s="66">
        <f>I19+I32+I53</f>
        <v>10517100</v>
      </c>
    </row>
    <row r="55" spans="1:11" s="39" customFormat="1" ht="21" x14ac:dyDescent="0.35">
      <c r="B55" s="62" t="s">
        <v>81</v>
      </c>
      <c r="C55" s="63"/>
      <c r="D55" s="63"/>
      <c r="E55" s="63"/>
      <c r="F55" s="64"/>
      <c r="G55" s="65"/>
      <c r="H55" s="46"/>
      <c r="I55" s="46"/>
    </row>
    <row r="56" spans="1:11" s="39" customFormat="1" ht="15.75" x14ac:dyDescent="0.25">
      <c r="B56" s="45" t="s">
        <v>79</v>
      </c>
      <c r="C56" s="29" t="s">
        <v>80</v>
      </c>
      <c r="D56" s="43"/>
      <c r="E56" s="43"/>
      <c r="F56" s="44"/>
      <c r="H56" s="46"/>
      <c r="I56" s="46"/>
    </row>
    <row r="57" spans="1:11" s="39" customFormat="1" x14ac:dyDescent="0.25">
      <c r="B57" s="4" t="s">
        <v>45</v>
      </c>
      <c r="C57" s="1" t="s">
        <v>42</v>
      </c>
      <c r="D57" s="2"/>
      <c r="E57" s="2"/>
      <c r="F57" s="3"/>
      <c r="H57" s="46"/>
      <c r="I57" s="46"/>
    </row>
    <row r="58" spans="1:11" s="39" customFormat="1" x14ac:dyDescent="0.25">
      <c r="B58" s="5" t="s">
        <v>41</v>
      </c>
      <c r="C58" s="40" t="s">
        <v>77</v>
      </c>
      <c r="D58" s="41"/>
      <c r="E58" s="41"/>
      <c r="F58" s="42"/>
      <c r="H58" s="46"/>
      <c r="I58" s="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DALAM KOTA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YB7FBI</cp:lastModifiedBy>
  <dcterms:created xsi:type="dcterms:W3CDTF">2021-02-25T17:48:56Z</dcterms:created>
  <dcterms:modified xsi:type="dcterms:W3CDTF">2021-03-01T06:00:11Z</dcterms:modified>
</cp:coreProperties>
</file>