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0\LPAP\0321\"/>
    </mc:Choice>
  </mc:AlternateContent>
  <xr:revisionPtr revIDLastSave="0" documentId="13_ncr:1_{E6547972-70FA-4D32-94CE-E4F1AA6EEC4D}" xr6:coauthVersionLast="46" xr6:coauthVersionMax="46" xr10:uidLastSave="{00000000-0000-0000-0000-000000000000}"/>
  <bookViews>
    <workbookView xWindow="-110" yWindow="-110" windowWidth="19420" windowHeight="10420" xr2:uid="{00000000-000D-0000-FFFF-FFFF00000000}"/>
  </bookViews>
  <sheets>
    <sheet name="LPAP Biaya" sheetId="1" r:id="rId1"/>
    <sheet name="LPAP POS" sheetId="3" r:id="rId2"/>
    <sheet name="Sheet1" sheetId="2" r:id="rId3"/>
  </sheets>
  <definedNames>
    <definedName name="_xlnm._FilterDatabase" localSheetId="1" hidden="1">'LPAP POS'!$A$1:$S$28</definedName>
  </definedNames>
  <calcPr calcId="191029"/>
</workbook>
</file>

<file path=xl/calcChain.xml><?xml version="1.0" encoding="utf-8"?>
<calcChain xmlns="http://schemas.openxmlformats.org/spreadsheetml/2006/main">
  <c r="K68" i="1" l="1"/>
  <c r="H67" i="1"/>
  <c r="N43" i="3"/>
  <c r="O43" i="3"/>
  <c r="P43" i="3"/>
  <c r="Q43" i="3"/>
  <c r="R43" i="3"/>
  <c r="S43" i="3"/>
  <c r="H57" i="1"/>
  <c r="K57" i="1" s="1"/>
  <c r="H58" i="1"/>
  <c r="K58" i="1" s="1"/>
  <c r="H59" i="1"/>
  <c r="K59" i="1" s="1"/>
  <c r="H60" i="1"/>
  <c r="K60" i="1" s="1"/>
  <c r="H61" i="1"/>
  <c r="K61" i="1" s="1"/>
  <c r="H11" i="1"/>
  <c r="K11" i="1" s="1"/>
  <c r="H12" i="1"/>
  <c r="K12" i="1" s="1"/>
  <c r="H13" i="1"/>
  <c r="K13" i="1" s="1"/>
  <c r="H14" i="1"/>
  <c r="K14" i="1" s="1"/>
  <c r="H15" i="1"/>
  <c r="K15" i="1" s="1"/>
  <c r="H16" i="1"/>
  <c r="K16" i="1" s="1"/>
  <c r="H17" i="1"/>
  <c r="K17" i="1" s="1"/>
  <c r="H18" i="1"/>
  <c r="K18" i="1" s="1"/>
  <c r="H19" i="1"/>
  <c r="K19" i="1" s="1"/>
  <c r="H20" i="1"/>
  <c r="K20" i="1" s="1"/>
  <c r="H21" i="1"/>
  <c r="K21" i="1" s="1"/>
  <c r="H22" i="1"/>
  <c r="K22" i="1" s="1"/>
  <c r="H23" i="1"/>
  <c r="K23" i="1" s="1"/>
  <c r="H24" i="1"/>
  <c r="K24" i="1" s="1"/>
  <c r="H25" i="1"/>
  <c r="K25" i="1" s="1"/>
  <c r="H26" i="1"/>
  <c r="K26" i="1" s="1"/>
  <c r="H27" i="1"/>
  <c r="K27" i="1" s="1"/>
  <c r="H28" i="1"/>
  <c r="K28" i="1" s="1"/>
  <c r="H29" i="1"/>
  <c r="K29" i="1" s="1"/>
  <c r="H30" i="1"/>
  <c r="K30" i="1" s="1"/>
  <c r="H31" i="1"/>
  <c r="K31" i="1" s="1"/>
  <c r="H32" i="1"/>
  <c r="K32" i="1" s="1"/>
  <c r="H33" i="1"/>
  <c r="K33" i="1" s="1"/>
  <c r="H34" i="1"/>
  <c r="K34" i="1" s="1"/>
  <c r="H10" i="1"/>
  <c r="K10" i="1" s="1"/>
  <c r="H56" i="1"/>
  <c r="K56" i="1" s="1"/>
  <c r="H55" i="1"/>
  <c r="K55" i="1" s="1"/>
  <c r="H54" i="1"/>
  <c r="K54" i="1" s="1"/>
  <c r="H53" i="1"/>
  <c r="K53" i="1" s="1"/>
  <c r="H52" i="1"/>
  <c r="K52" i="1" s="1"/>
  <c r="H51" i="1"/>
  <c r="K51" i="1" s="1"/>
  <c r="H50" i="1"/>
  <c r="K50" i="1" s="1"/>
  <c r="H49" i="1"/>
  <c r="K49" i="1" s="1"/>
  <c r="H48" i="1"/>
  <c r="K48" i="1" s="1"/>
  <c r="H47" i="1"/>
  <c r="K47" i="1" s="1"/>
  <c r="H46" i="1"/>
  <c r="K46" i="1" s="1"/>
  <c r="H45" i="1"/>
  <c r="K45" i="1" s="1"/>
  <c r="H44" i="1"/>
  <c r="K44" i="1" s="1"/>
  <c r="H43" i="1"/>
  <c r="K43" i="1" s="1"/>
  <c r="H42" i="1"/>
  <c r="K42" i="1" s="1"/>
  <c r="H41" i="1"/>
  <c r="K41" i="1" s="1"/>
  <c r="H40" i="1"/>
  <c r="K40" i="1" s="1"/>
  <c r="H39" i="1"/>
  <c r="K39" i="1" s="1"/>
  <c r="H38" i="1"/>
  <c r="K38" i="1" s="1"/>
  <c r="H37" i="1"/>
  <c r="K37" i="1" s="1"/>
  <c r="H36" i="1"/>
  <c r="K36" i="1" s="1"/>
  <c r="H35" i="1"/>
  <c r="K35" i="1" s="1"/>
  <c r="F22" i="2"/>
  <c r="I22" i="2" s="1"/>
  <c r="F21" i="2"/>
  <c r="I21" i="2" s="1"/>
  <c r="F6" i="2"/>
  <c r="I6" i="2" s="1"/>
  <c r="F20" i="2"/>
  <c r="I20" i="2" s="1"/>
  <c r="F19" i="2"/>
  <c r="I19" i="2" s="1"/>
  <c r="F18" i="2"/>
  <c r="I18" i="2" s="1"/>
  <c r="F17" i="2"/>
  <c r="I17" i="2" s="1"/>
  <c r="F16" i="2"/>
  <c r="I16" i="2" s="1"/>
  <c r="F15" i="2"/>
  <c r="I15" i="2" s="1"/>
  <c r="F14" i="2"/>
  <c r="I14" i="2" s="1"/>
  <c r="F13" i="2"/>
  <c r="I13" i="2" s="1"/>
  <c r="F12" i="2"/>
  <c r="I12" i="2" s="1"/>
  <c r="F11" i="2"/>
  <c r="I11" i="2" s="1"/>
  <c r="F10" i="2"/>
  <c r="I10" i="2" s="1"/>
  <c r="F9" i="2"/>
  <c r="I9" i="2" s="1"/>
  <c r="F8" i="2"/>
  <c r="I8" i="2" s="1"/>
  <c r="F7" i="2"/>
  <c r="I7" i="2" s="1"/>
  <c r="F5" i="2"/>
  <c r="I5" i="2" s="1"/>
  <c r="F4" i="2"/>
  <c r="I4" i="2" s="1"/>
  <c r="F3" i="2"/>
  <c r="I3" i="2" s="1"/>
  <c r="F2" i="2"/>
  <c r="I2" i="2" s="1"/>
  <c r="F1" i="2"/>
  <c r="I1" i="2" s="1"/>
  <c r="H64" i="1"/>
  <c r="H65" i="1"/>
  <c r="H66" i="1"/>
  <c r="H63" i="1"/>
  <c r="H72" i="1"/>
  <c r="K71" i="1"/>
  <c r="K70" i="1"/>
  <c r="K69" i="1"/>
  <c r="K9" i="1"/>
  <c r="K72" i="1" l="1"/>
  <c r="H62" i="1"/>
  <c r="K62" i="1" l="1"/>
  <c r="K73" i="1" s="1"/>
</calcChain>
</file>

<file path=xl/sharedStrings.xml><?xml version="1.0" encoding="utf-8"?>
<sst xmlns="http://schemas.openxmlformats.org/spreadsheetml/2006/main" count="667" uniqueCount="261">
  <si>
    <t>NO</t>
  </si>
  <si>
    <t>AKTIFITAS PROMOSI</t>
  </si>
  <si>
    <t>TANGGAL</t>
  </si>
  <si>
    <t>NAMA PASAR / ALAMAT</t>
  </si>
  <si>
    <t>UKURAN (M)</t>
  </si>
  <si>
    <t>L</t>
  </si>
  <si>
    <t>Jumlah</t>
  </si>
  <si>
    <t>RUPIAH</t>
  </si>
  <si>
    <t>TOTAL BIAYA</t>
  </si>
  <si>
    <t>KETERANGAN</t>
  </si>
  <si>
    <t>P</t>
  </si>
  <si>
    <t>Vynil custom Nama Toko</t>
  </si>
  <si>
    <t>SUB TOTAL</t>
  </si>
  <si>
    <t>PNP ( Papan Nama Pasar )</t>
  </si>
  <si>
    <t>Papan Nama Plat berstiker, Perijinan</t>
  </si>
  <si>
    <t>Perpanjangan Ijin Reklame</t>
  </si>
  <si>
    <t>Area USA</t>
  </si>
  <si>
    <t>Branding Pkk dengan Impra berstiker laminasi</t>
  </si>
  <si>
    <t>Psr Pagi Projo Ambarawa</t>
  </si>
  <si>
    <t xml:space="preserve">TOTAL </t>
  </si>
  <si>
    <t>Rincian aktifitas promosi dan kebutuhan biaya lpap Maret 2021</t>
  </si>
  <si>
    <t>Pasar Cepiring</t>
  </si>
  <si>
    <t>Pasar Karangjati</t>
  </si>
  <si>
    <t>Pasar Gajah</t>
  </si>
  <si>
    <t>Kab Semarang</t>
  </si>
  <si>
    <t>Kab Demak</t>
  </si>
  <si>
    <t>Kab Kendal</t>
  </si>
  <si>
    <t>BANGETAYU</t>
  </si>
  <si>
    <t>RASAMALA</t>
  </si>
  <si>
    <t>MIJEN</t>
  </si>
  <si>
    <t>PURWOYOSO</t>
  </si>
  <si>
    <t>Periode Mrt sd Feb 22</t>
  </si>
  <si>
    <t>AMBARAWA</t>
  </si>
  <si>
    <t>Psr Pagi Salatiga</t>
  </si>
  <si>
    <t>Psr Pagi Sumowono</t>
  </si>
  <si>
    <t xml:space="preserve">Branding </t>
  </si>
  <si>
    <t>Branding</t>
  </si>
  <si>
    <t xml:space="preserve"> PKK</t>
  </si>
  <si>
    <t>Vynil Custom</t>
  </si>
  <si>
    <t>Biaya perpanjangan ijin, rekomendasi pasar, Dinas Perdagangan</t>
  </si>
  <si>
    <t>Biaya perpanjangan ijin, pajak, rekomendasi pasar, Dinas Perdagangan, BKUD</t>
  </si>
  <si>
    <t>TOKO BU EKO</t>
  </si>
  <si>
    <t>BABADAN</t>
  </si>
  <si>
    <t>TOKO BU WIRYANA</t>
  </si>
  <si>
    <t>TK SEMBAKO WELAS SUMBER REJEKI</t>
  </si>
  <si>
    <t>TOKO BU SUGI</t>
  </si>
  <si>
    <t>TOKO MANFAAT</t>
  </si>
  <si>
    <t>TK ADEM AYEM</t>
  </si>
  <si>
    <t>TK BU MUL SAYUR</t>
  </si>
  <si>
    <t>PRINGAPUS</t>
  </si>
  <si>
    <t>KIOS BU MALIKAH</t>
  </si>
  <si>
    <t>KIOS BU MUDRIKAH</t>
  </si>
  <si>
    <t>KIOS PLASTIK BU ANIK</t>
  </si>
  <si>
    <t>TK BU SITI ASIAH</t>
  </si>
  <si>
    <t>TOKO IBU SULAMI</t>
  </si>
  <si>
    <t>TOKO IBU PUJI NINGSIH</t>
  </si>
  <si>
    <t>KIOS IBU DWI</t>
  </si>
  <si>
    <t>KIOS IBU HJ FAURIYAH</t>
  </si>
  <si>
    <t>TOKO IBU FATIMAH</t>
  </si>
  <si>
    <t>TOKO SEMBAKO TIGA PUTRI</t>
  </si>
  <si>
    <t>Ps Tambra</t>
  </si>
  <si>
    <t>TOKO NOR TAMBRA 68</t>
  </si>
  <si>
    <t>VINA SNACK</t>
  </si>
  <si>
    <t>Ps Simongan</t>
  </si>
  <si>
    <t>DAFFA MOTOR</t>
  </si>
  <si>
    <t>TOKO SEMBAKO &amp; SNACK "GINO"</t>
  </si>
  <si>
    <t>TOKO SEPATU SANDAL&amp; TAS PAK ROCHIM</t>
  </si>
  <si>
    <t>Ps Mijen</t>
  </si>
  <si>
    <t>TOKO SEMBAKO SUSMBER SARI (BU SRI YUWANTINI)</t>
  </si>
  <si>
    <t>TOKO SEMBAKO MBA ENDANG</t>
  </si>
  <si>
    <t>FITRI SNACK</t>
  </si>
  <si>
    <t>Ps Gunung pati</t>
  </si>
  <si>
    <t>TOKO A1</t>
  </si>
  <si>
    <t>TOKO SITI KAINI SEMBAKO</t>
  </si>
  <si>
    <t>TOKO B12</t>
  </si>
  <si>
    <t>TOKO 134 GANG BARU</t>
  </si>
  <si>
    <t>Ps Gang Baru</t>
  </si>
  <si>
    <t>TOKO 130 (OBRAL)</t>
  </si>
  <si>
    <t>TOKO 68 GANG BARU</t>
  </si>
  <si>
    <t>SEMBAKO BU RINI</t>
  </si>
  <si>
    <t>Ps Bojong Salaman</t>
  </si>
  <si>
    <t>TOKO BU SRI</t>
  </si>
  <si>
    <t>WARUNG NASI "BU PARMI" nasi gudangan dan nasi pecel</t>
  </si>
  <si>
    <t>TOKO ANA "Aneka snack, cemilan, bahan roti dan plastik</t>
  </si>
  <si>
    <t>TOKO 114 JALAN PEDAMARAN</t>
  </si>
  <si>
    <t>Jalan Pedamaran</t>
  </si>
  <si>
    <t>MI AYAM JAKARTA "MBA PAH"</t>
  </si>
  <si>
    <t>Jalan Menoreh Utara 14</t>
  </si>
  <si>
    <t>TOKO IBU WARGINI</t>
  </si>
  <si>
    <t>BLAURAN</t>
  </si>
  <si>
    <t>TOKO IBU PARMI</t>
  </si>
  <si>
    <t>TOKO IBU PARTI</t>
  </si>
  <si>
    <t>GETASAN</t>
  </si>
  <si>
    <t>TOKO IBU TINI</t>
  </si>
  <si>
    <t>TOKO IBU KUNIK</t>
  </si>
  <si>
    <t>TOKO IBU PARSINI</t>
  </si>
  <si>
    <t>TOKO IBU LASIYEM</t>
  </si>
  <si>
    <t>IBU SITI JAYANAH</t>
  </si>
  <si>
    <t>PS KARANGAWEN</t>
  </si>
  <si>
    <t>IBU JURIAH</t>
  </si>
  <si>
    <t>PS WONODRI</t>
  </si>
  <si>
    <t>CIK NURI</t>
  </si>
  <si>
    <t>TK ARGA</t>
  </si>
  <si>
    <t>TK TELATEN</t>
  </si>
  <si>
    <t xml:space="preserve">PS PETERONGAN </t>
  </si>
  <si>
    <t>stok pusat</t>
  </si>
  <si>
    <t>TOTAL</t>
  </si>
  <si>
    <t>MINGGU 5</t>
  </si>
  <si>
    <t>03MAR</t>
  </si>
  <si>
    <t>HERI</t>
  </si>
  <si>
    <t>VACANT</t>
  </si>
  <si>
    <t>SMG TMR</t>
  </si>
  <si>
    <t>SMG</t>
  </si>
  <si>
    <t>PS.JOHAR BARU</t>
  </si>
  <si>
    <t>PS.PAGI JOHAR BARU</t>
  </si>
  <si>
    <t>SABTU 2,4</t>
  </si>
  <si>
    <t>13,27</t>
  </si>
  <si>
    <t>PS.SURYOKUSUMO</t>
  </si>
  <si>
    <t>PS.SATRIO WIBOWO</t>
  </si>
  <si>
    <t>PS.UDAN RIRIS</t>
  </si>
  <si>
    <t>JUMAT 2,4</t>
  </si>
  <si>
    <t>12,26</t>
  </si>
  <si>
    <t>PS.BUGANGAN</t>
  </si>
  <si>
    <t>PS.WARU</t>
  </si>
  <si>
    <t>KAMIS 2,4</t>
  </si>
  <si>
    <r>
      <rPr>
        <sz val="11"/>
        <color rgb="FFFF0000"/>
        <rFont val="Calibri"/>
        <family val="2"/>
      </rPr>
      <t>11</t>
    </r>
    <r>
      <rPr>
        <sz val="11"/>
        <color rgb="FF000000"/>
        <rFont val="Calibri"/>
        <family val="2"/>
      </rPr>
      <t xml:space="preserve">, </t>
    </r>
    <r>
      <rPr>
        <sz val="11"/>
        <rFont val="Calibri"/>
        <family val="2"/>
      </rPr>
      <t>25</t>
    </r>
  </si>
  <si>
    <t>PS.KEDUNGMUNDU</t>
  </si>
  <si>
    <t>PS.MRICAN</t>
  </si>
  <si>
    <t>RABU 2,4</t>
  </si>
  <si>
    <t>10, 24</t>
  </si>
  <si>
    <t>PS.GAYAMSARI</t>
  </si>
  <si>
    <t>PS.PEDURUNGAN</t>
  </si>
  <si>
    <t>SELASA 2,4</t>
  </si>
  <si>
    <t>9,23</t>
  </si>
  <si>
    <t>PS.DARGO</t>
  </si>
  <si>
    <t>PS.LANGGAR</t>
  </si>
  <si>
    <t>SENIN 2,4</t>
  </si>
  <si>
    <t>8,22</t>
  </si>
  <si>
    <t>MINGGU 2,4</t>
  </si>
  <si>
    <t>7,21</t>
  </si>
  <si>
    <t>PS.SISINGAMANGARAJA</t>
  </si>
  <si>
    <t>PS.JANGLI</t>
  </si>
  <si>
    <t>SABTU 3,5</t>
  </si>
  <si>
    <t>6,20</t>
  </si>
  <si>
    <t>PS.BANGETAYU</t>
  </si>
  <si>
    <t>PS.GENUK</t>
  </si>
  <si>
    <t>JUMAT 3,5</t>
  </si>
  <si>
    <t>5,19</t>
  </si>
  <si>
    <t>PS.PETERONGAN</t>
  </si>
  <si>
    <t>PS.WONODRI</t>
  </si>
  <si>
    <t>KAMIS 3,5</t>
  </si>
  <si>
    <t>4,18</t>
  </si>
  <si>
    <t>PS.RASAMALA</t>
  </si>
  <si>
    <t>PS.DAMAR</t>
  </si>
  <si>
    <t>RABU 1,3,5</t>
  </si>
  <si>
    <t>3,17,31</t>
  </si>
  <si>
    <t>PS.BUYARAN</t>
  </si>
  <si>
    <t>PS.SAYUNG</t>
  </si>
  <si>
    <t>SELASA 1,3,5</t>
  </si>
  <si>
    <t>2,16,30</t>
  </si>
  <si>
    <t>PS.MRANGGEN</t>
  </si>
  <si>
    <t>PS.KARANGAWEN</t>
  </si>
  <si>
    <t>SENIN 1,3,5</t>
  </si>
  <si>
    <t>1,15,29</t>
  </si>
  <si>
    <t>03MRT</t>
  </si>
  <si>
    <t>Dian A</t>
  </si>
  <si>
    <t>SMG BRT</t>
  </si>
  <si>
    <t>Ps Ngaliyan</t>
  </si>
  <si>
    <t>Ps Pagi Bulu</t>
  </si>
  <si>
    <t>Ps Gang baru</t>
  </si>
  <si>
    <t>Ps Pedamaran</t>
  </si>
  <si>
    <t>ps Boja</t>
  </si>
  <si>
    <t>PsSimongan</t>
  </si>
  <si>
    <t>Ps Pegandon</t>
  </si>
  <si>
    <t>Ps Cepiring</t>
  </si>
  <si>
    <t>Ps Sukorejo</t>
  </si>
  <si>
    <t>Ps Pagi Sukorejo</t>
  </si>
  <si>
    <t>Ps Weleri</t>
  </si>
  <si>
    <t>Ps Brangsong</t>
  </si>
  <si>
    <t>Ps Purwoyoso</t>
  </si>
  <si>
    <t>Ps Karang ayu</t>
  </si>
  <si>
    <t>Ps Pagi Kranggan</t>
  </si>
  <si>
    <t>Ps Pagi Krgayu</t>
  </si>
  <si>
    <t>Ps Mangkang</t>
  </si>
  <si>
    <t>Ps Jrakah</t>
  </si>
  <si>
    <t>Ps Bulu</t>
  </si>
  <si>
    <t>Ps Pusonjolo</t>
  </si>
  <si>
    <t>Ps Bojongsalaman</t>
  </si>
  <si>
    <t>Ps Jatingaleh</t>
  </si>
  <si>
    <t>Ps Sampangan</t>
  </si>
  <si>
    <t>Ps Surtikanti</t>
  </si>
  <si>
    <t>Ps Prembaen</t>
  </si>
  <si>
    <t>03 MRT</t>
  </si>
  <si>
    <t>BAMBANG</t>
  </si>
  <si>
    <t>SALATIGA,UNGARAN,AMBARAWA</t>
  </si>
  <si>
    <t>PS.SRATEN</t>
  </si>
  <si>
    <t>PS.JETIS</t>
  </si>
  <si>
    <t xml:space="preserve">ZAM ZAM </t>
  </si>
  <si>
    <t>PS.GOGODALEM</t>
  </si>
  <si>
    <t>PS.BERINGIN</t>
  </si>
  <si>
    <t>PS.PABELAN</t>
  </si>
  <si>
    <t>PS PG AMBARAWA</t>
  </si>
  <si>
    <t>PS.LANANG</t>
  </si>
  <si>
    <t>PS.BEDONO</t>
  </si>
  <si>
    <t>PS.PROJO[AMB]</t>
  </si>
  <si>
    <t>PS.KEMBANGSARI</t>
  </si>
  <si>
    <t>PS.NOBOREJO</t>
  </si>
  <si>
    <t>PS.BLAURAN</t>
  </si>
  <si>
    <t>PS PG SALATIGA</t>
  </si>
  <si>
    <t>ADA BARU</t>
  </si>
  <si>
    <t xml:space="preserve">ROMA </t>
  </si>
  <si>
    <t>PS.RAYA SLA3</t>
  </si>
  <si>
    <t>PS.GETASAN</t>
  </si>
  <si>
    <t xml:space="preserve">GANGSAR </t>
  </si>
  <si>
    <t xml:space="preserve">MERAH </t>
  </si>
  <si>
    <t>PS.SURUH</t>
  </si>
  <si>
    <t>PS.CENGEK</t>
  </si>
  <si>
    <t>PS.SAPI</t>
  </si>
  <si>
    <t>PS.JIMBARAN</t>
  </si>
  <si>
    <t>PS.HARJOSARI</t>
  </si>
  <si>
    <t>PS PG SUMOWONO</t>
  </si>
  <si>
    <t>PS.SUMOWONO</t>
  </si>
  <si>
    <t>PS.BANDUNGAN</t>
  </si>
  <si>
    <t xml:space="preserve">SEVO </t>
  </si>
  <si>
    <t xml:space="preserve">KURNIA </t>
  </si>
  <si>
    <t>PS.BABADAN</t>
  </si>
  <si>
    <t>PS.PRINGAPUS</t>
  </si>
  <si>
    <t xml:space="preserve">REJEKI </t>
  </si>
  <si>
    <t>PS.KARANGJATI</t>
  </si>
  <si>
    <t>PS.UNGARAN</t>
  </si>
  <si>
    <t>PS.GILANG</t>
  </si>
  <si>
    <t>PS.BUMEN</t>
  </si>
  <si>
    <t xml:space="preserve">PS.GEDANGAN </t>
  </si>
  <si>
    <t>Spanduk rol kcl</t>
  </si>
  <si>
    <t>Spnaduk rol bsr</t>
  </si>
  <si>
    <t>Toples</t>
  </si>
  <si>
    <t>Celemek</t>
  </si>
  <si>
    <t>Kaos Lengan panjang</t>
  </si>
  <si>
    <t>Kaos krah hijau</t>
  </si>
  <si>
    <t>PASAR PAGI</t>
  </si>
  <si>
    <t>SM LOKAL / GROSIR 2</t>
  </si>
  <si>
    <t>SM LOKAL / GROSIR 1</t>
  </si>
  <si>
    <t>PSR 3</t>
  </si>
  <si>
    <t>PSR 2</t>
  </si>
  <si>
    <t>PSR 1</t>
  </si>
  <si>
    <t>HARI CALL</t>
  </si>
  <si>
    <t>TGL</t>
  </si>
  <si>
    <t>BLN</t>
  </si>
  <si>
    <t>NAMA SPG/MD</t>
  </si>
  <si>
    <t>NAMA SPR</t>
  </si>
  <si>
    <t>AREA</t>
  </si>
  <si>
    <t>CAB</t>
  </si>
  <si>
    <t>NAMA TOKO / TEMPAT/NAMA PASAR</t>
  </si>
  <si>
    <t>Print Advetising</t>
  </si>
  <si>
    <t>LPAP 2103 .1159</t>
  </si>
  <si>
    <t>LPAP 2103 .1160</t>
  </si>
  <si>
    <t>Vynil nama toko, PNT, PNP</t>
  </si>
  <si>
    <t>LPAP 2103 .1121</t>
  </si>
  <si>
    <t>LPAP 2103 .1129</t>
  </si>
  <si>
    <t>Pasar Sumowono</t>
  </si>
  <si>
    <t>Pasar Limbangan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</si>
</sst>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[$-F800]dddd\,\ mmmm\ dd\,\ yyyy"/>
    <numFmt numFmtId="167" formatCode="_(* #,##0.0_);_(* \(#,##0.0\);_(* &quot;-&quot;??_);_(@_)"/>
    <numFmt numFmtId="168" formatCode="[$-409]d/mmm/yy;@"/>
    <numFmt numFmtId="169" formatCode="m/d/yyyy"/>
  </numFmts>
  <fonts count="3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1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color indexed="8"/>
      <name val="Calibri"/>
      <family val="2"/>
      <scheme val="minor"/>
    </font>
    <font>
      <sz val="10"/>
      <color rgb="FF000000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indexed="8"/>
      <name val="Calibri"/>
      <family val="2"/>
    </font>
    <font>
      <sz val="10"/>
      <name val="Calibri"/>
      <family val="2"/>
      <scheme val="minor"/>
    </font>
    <font>
      <b/>
      <sz val="11"/>
      <color indexed="8"/>
      <name val="Calibri"/>
      <family val="2"/>
    </font>
    <font>
      <b/>
      <sz val="10"/>
      <color indexed="8"/>
      <name val="Calibri"/>
      <family val="2"/>
    </font>
    <font>
      <sz val="11"/>
      <color indexed="9"/>
      <name val="Calibri"/>
      <family val="2"/>
      <charset val="1"/>
    </font>
    <font>
      <sz val="11"/>
      <color indexed="20"/>
      <name val="Calibri"/>
      <family val="2"/>
      <charset val="1"/>
    </font>
    <font>
      <b/>
      <sz val="11"/>
      <color indexed="52"/>
      <name val="Calibri"/>
      <family val="2"/>
      <charset val="1"/>
    </font>
    <font>
      <b/>
      <sz val="11"/>
      <color indexed="9"/>
      <name val="Calibri"/>
      <family val="2"/>
      <charset val="1"/>
    </font>
    <font>
      <i/>
      <sz val="11"/>
      <color indexed="23"/>
      <name val="Calibri"/>
      <family val="2"/>
      <charset val="1"/>
    </font>
    <font>
      <sz val="11"/>
      <color indexed="17"/>
      <name val="Calibri"/>
      <family val="2"/>
      <charset val="1"/>
    </font>
    <font>
      <b/>
      <sz val="15"/>
      <color indexed="62"/>
      <name val="Calibri"/>
      <family val="2"/>
      <charset val="1"/>
    </font>
    <font>
      <b/>
      <sz val="13"/>
      <color indexed="62"/>
      <name val="Calibri"/>
      <family val="2"/>
      <charset val="1"/>
    </font>
    <font>
      <b/>
      <sz val="11"/>
      <color indexed="62"/>
      <name val="Calibri"/>
      <family val="2"/>
      <charset val="1"/>
    </font>
    <font>
      <sz val="11"/>
      <color indexed="62"/>
      <name val="Calibri"/>
      <family val="2"/>
      <charset val="1"/>
    </font>
    <font>
      <sz val="11"/>
      <color indexed="52"/>
      <name val="Calibri"/>
      <family val="2"/>
      <charset val="1"/>
    </font>
    <font>
      <sz val="11"/>
      <color indexed="60"/>
      <name val="Calibri"/>
      <family val="2"/>
      <charset val="1"/>
    </font>
    <font>
      <sz val="10"/>
      <name val="Arial"/>
      <family val="2"/>
    </font>
    <font>
      <sz val="11"/>
      <name val="Calibri"/>
      <family val="2"/>
    </font>
    <font>
      <b/>
      <sz val="11"/>
      <color indexed="63"/>
      <name val="Calibri"/>
      <family val="2"/>
      <charset val="1"/>
    </font>
    <font>
      <b/>
      <sz val="18"/>
      <color indexed="62"/>
      <name val="Cambria"/>
      <family val="2"/>
      <charset val="1"/>
    </font>
    <font>
      <b/>
      <sz val="11"/>
      <color indexed="8"/>
      <name val="Calibri"/>
      <family val="2"/>
      <charset val="1"/>
    </font>
    <font>
      <sz val="11"/>
      <color indexed="10"/>
      <name val="Calibri"/>
      <family val="2"/>
      <charset val="1"/>
    </font>
    <font>
      <b/>
      <sz val="10"/>
      <color theme="1"/>
      <name val="Arial"/>
      <family val="2"/>
    </font>
    <font>
      <sz val="11"/>
      <color rgb="FFFF0000"/>
      <name val="Calibri"/>
      <family val="2"/>
    </font>
    <font>
      <b/>
      <sz val="11"/>
      <name val="Calibri"/>
      <family val="2"/>
      <scheme val="minor"/>
    </font>
    <font>
      <sz val="10"/>
      <color rgb="FF000000"/>
      <name val="Arial"/>
      <family val="2"/>
    </font>
    <font>
      <sz val="10"/>
      <color theme="1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thin">
        <color rgb="FF505050"/>
      </bottom>
      <diagonal/>
    </border>
    <border>
      <left style="thin">
        <color rgb="FF505050"/>
      </left>
      <right style="thin">
        <color rgb="FF505050"/>
      </right>
      <top/>
      <bottom style="thin">
        <color rgb="FF505050"/>
      </bottom>
      <diagonal/>
    </border>
    <border>
      <left style="thin">
        <color rgb="FF505050"/>
      </left>
      <right style="thin">
        <color rgb="FF505050"/>
      </right>
      <top style="thin">
        <color rgb="FF50505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58">
    <xf numFmtId="0" fontId="0" fillId="0" borderId="0"/>
    <xf numFmtId="165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11" fillId="0" borderId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9" borderId="0" applyNumberFormat="0" applyBorder="0" applyAlignment="0" applyProtection="0"/>
    <xf numFmtId="0" fontId="2" fillId="12" borderId="0" applyNumberFormat="0" applyBorder="0" applyAlignment="0" applyProtection="0"/>
    <xf numFmtId="0" fontId="2" fillId="6" borderId="0" applyNumberFormat="0" applyBorder="0" applyAlignment="0" applyProtection="0"/>
    <xf numFmtId="0" fontId="16" fillId="13" borderId="0" applyNumberFormat="0" applyBorder="0" applyAlignment="0" applyProtection="0"/>
    <xf numFmtId="0" fontId="16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9" borderId="0" applyNumberFormat="0" applyBorder="0" applyAlignment="0" applyProtection="0"/>
    <xf numFmtId="0" fontId="16" fillId="13" borderId="0" applyNumberFormat="0" applyBorder="0" applyAlignment="0" applyProtection="0"/>
    <xf numFmtId="0" fontId="16" fillId="6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7" fillId="18" borderId="0" applyNumberFormat="0" applyBorder="0" applyAlignment="0" applyProtection="0"/>
    <xf numFmtId="0" fontId="18" fillId="9" borderId="10" applyNumberFormat="0" applyAlignment="0" applyProtection="0"/>
    <xf numFmtId="0" fontId="19" fillId="19" borderId="11" applyNumberFormat="0" applyAlignment="0" applyProtection="0"/>
    <xf numFmtId="41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1" fillId="7" borderId="0" applyNumberFormat="0" applyBorder="0" applyAlignment="0" applyProtection="0"/>
    <xf numFmtId="0" fontId="22" fillId="0" borderId="12" applyNumberFormat="0" applyFill="0" applyAlignment="0" applyProtection="0"/>
    <xf numFmtId="0" fontId="23" fillId="0" borderId="13" applyNumberFormat="0" applyFill="0" applyAlignment="0" applyProtection="0"/>
    <xf numFmtId="0" fontId="24" fillId="0" borderId="14" applyNumberFormat="0" applyFill="0" applyAlignment="0" applyProtection="0"/>
    <xf numFmtId="0" fontId="24" fillId="0" borderId="0" applyNumberFormat="0" applyFill="0" applyBorder="0" applyAlignment="0" applyProtection="0"/>
    <xf numFmtId="0" fontId="25" fillId="6" borderId="10" applyNumberFormat="0" applyAlignment="0" applyProtection="0"/>
    <xf numFmtId="0" fontId="26" fillId="0" borderId="15" applyNumberFormat="0" applyFill="0" applyAlignment="0" applyProtection="0"/>
    <xf numFmtId="0" fontId="27" fillId="11" borderId="0" applyNumberFormat="0" applyBorder="0" applyAlignment="0" applyProtection="0"/>
    <xf numFmtId="0" fontId="28" fillId="0" borderId="0"/>
    <xf numFmtId="0" fontId="8" fillId="0" borderId="0">
      <protection locked="0"/>
    </xf>
    <xf numFmtId="0" fontId="29" fillId="0" borderId="0">
      <alignment vertical="center"/>
    </xf>
    <xf numFmtId="0" fontId="28" fillId="0" borderId="0"/>
    <xf numFmtId="0" fontId="28" fillId="0" borderId="0"/>
    <xf numFmtId="0" fontId="29" fillId="0" borderId="0"/>
    <xf numFmtId="0" fontId="11" fillId="0" borderId="0"/>
    <xf numFmtId="0" fontId="11" fillId="0" borderId="0"/>
    <xf numFmtId="0" fontId="2" fillId="20" borderId="16" applyNumberFormat="0" applyFont="0" applyAlignment="0" applyProtection="0"/>
    <xf numFmtId="0" fontId="30" fillId="9" borderId="17" applyNumberFormat="0" applyAlignment="0" applyProtection="0"/>
    <xf numFmtId="0" fontId="31" fillId="0" borderId="0" applyNumberFormat="0" applyFill="0" applyBorder="0" applyAlignment="0" applyProtection="0"/>
    <xf numFmtId="0" fontId="32" fillId="0" borderId="18" applyNumberFormat="0" applyFill="0" applyAlignment="0" applyProtection="0"/>
    <xf numFmtId="0" fontId="33" fillId="0" borderId="0" applyNumberFormat="0" applyFill="0" applyBorder="0" applyAlignment="0" applyProtection="0"/>
  </cellStyleXfs>
  <cellXfs count="149">
    <xf numFmtId="0" fontId="0" fillId="0" borderId="0" xfId="0"/>
    <xf numFmtId="0" fontId="3" fillId="2" borderId="0" xfId="3" applyFont="1" applyFill="1"/>
    <xf numFmtId="0" fontId="4" fillId="2" borderId="0" xfId="3" applyFont="1" applyFill="1"/>
    <xf numFmtId="166" fontId="3" fillId="2" borderId="0" xfId="3" applyNumberFormat="1" applyFont="1" applyFill="1"/>
    <xf numFmtId="41" fontId="4" fillId="0" borderId="0" xfId="2" applyFont="1"/>
    <xf numFmtId="0" fontId="4" fillId="0" borderId="0" xfId="3" applyFont="1"/>
    <xf numFmtId="164" fontId="4" fillId="0" borderId="0" xfId="4" applyFont="1"/>
    <xf numFmtId="164" fontId="3" fillId="0" borderId="0" xfId="4" applyFont="1"/>
    <xf numFmtId="0" fontId="4" fillId="3" borderId="0" xfId="3" applyFont="1" applyFill="1" applyAlignment="1">
      <alignment wrapText="1"/>
    </xf>
    <xf numFmtId="0" fontId="6" fillId="0" borderId="0" xfId="3" applyFont="1"/>
    <xf numFmtId="41" fontId="5" fillId="3" borderId="1" xfId="2" applyFont="1" applyFill="1" applyBorder="1" applyAlignment="1">
      <alignment horizontal="center"/>
    </xf>
    <xf numFmtId="0" fontId="5" fillId="3" borderId="1" xfId="3" applyFont="1" applyFill="1" applyBorder="1"/>
    <xf numFmtId="14" fontId="7" fillId="3" borderId="4" xfId="0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left" vertical="center" wrapText="1"/>
    </xf>
    <xf numFmtId="41" fontId="9" fillId="0" borderId="1" xfId="2" applyFont="1" applyBorder="1"/>
    <xf numFmtId="164" fontId="9" fillId="3" borderId="1" xfId="4" applyFont="1" applyFill="1" applyBorder="1"/>
    <xf numFmtId="164" fontId="10" fillId="3" borderId="1" xfId="3" applyNumberFormat="1" applyFont="1" applyFill="1" applyBorder="1"/>
    <xf numFmtId="0" fontId="9" fillId="3" borderId="1" xfId="3" applyFont="1" applyFill="1" applyBorder="1" applyAlignment="1">
      <alignment wrapText="1"/>
    </xf>
    <xf numFmtId="0" fontId="9" fillId="3" borderId="1" xfId="3" applyFont="1" applyFill="1" applyBorder="1"/>
    <xf numFmtId="0" fontId="9" fillId="3" borderId="2" xfId="3" applyFont="1" applyFill="1" applyBorder="1"/>
    <xf numFmtId="0" fontId="9" fillId="2" borderId="1" xfId="3" applyFont="1" applyFill="1" applyBorder="1"/>
    <xf numFmtId="14" fontId="7" fillId="2" borderId="4" xfId="0" applyNumberFormat="1" applyFont="1" applyFill="1" applyBorder="1" applyAlignment="1">
      <alignment horizontal="center" vertical="center"/>
    </xf>
    <xf numFmtId="0" fontId="9" fillId="2" borderId="1" xfId="3" applyFont="1" applyFill="1" applyBorder="1" applyAlignment="1">
      <alignment horizontal="left"/>
    </xf>
    <xf numFmtId="167" fontId="5" fillId="2" borderId="1" xfId="3" applyNumberFormat="1" applyFont="1" applyFill="1" applyBorder="1"/>
    <xf numFmtId="164" fontId="5" fillId="2" borderId="1" xfId="4" applyFont="1" applyFill="1" applyBorder="1"/>
    <xf numFmtId="0" fontId="9" fillId="2" borderId="1" xfId="3" applyFont="1" applyFill="1" applyBorder="1" applyAlignment="1">
      <alignment wrapText="1"/>
    </xf>
    <xf numFmtId="0" fontId="10" fillId="3" borderId="1" xfId="3" applyFont="1" applyFill="1" applyBorder="1" applyAlignment="1">
      <alignment horizontal="left"/>
    </xf>
    <xf numFmtId="0" fontId="10" fillId="3" borderId="1" xfId="3" applyFont="1" applyFill="1" applyBorder="1"/>
    <xf numFmtId="167" fontId="13" fillId="3" borderId="1" xfId="1" applyNumberFormat="1" applyFont="1" applyFill="1" applyBorder="1" applyAlignment="1">
      <alignment vertical="center"/>
    </xf>
    <xf numFmtId="164" fontId="6" fillId="0" borderId="0" xfId="3" applyNumberFormat="1" applyFont="1"/>
    <xf numFmtId="168" fontId="7" fillId="2" borderId="1" xfId="3" applyNumberFormat="1" applyFont="1" applyFill="1" applyBorder="1"/>
    <xf numFmtId="0" fontId="10" fillId="2" borderId="1" xfId="3" applyFont="1" applyFill="1" applyBorder="1" applyAlignment="1">
      <alignment horizontal="left"/>
    </xf>
    <xf numFmtId="0" fontId="5" fillId="2" borderId="1" xfId="3" applyFont="1" applyFill="1" applyBorder="1" applyAlignment="1"/>
    <xf numFmtId="0" fontId="5" fillId="0" borderId="1" xfId="3" applyFont="1" applyBorder="1"/>
    <xf numFmtId="0" fontId="14" fillId="0" borderId="1" xfId="0" applyFont="1" applyBorder="1" applyAlignment="1">
      <alignment horizontal="center" vertical="center"/>
    </xf>
    <xf numFmtId="41" fontId="14" fillId="0" borderId="1" xfId="2" applyFont="1" applyBorder="1" applyAlignment="1">
      <alignment horizontal="center" vertical="center"/>
    </xf>
    <xf numFmtId="164" fontId="12" fillId="0" borderId="1" xfId="4" applyFont="1" applyFill="1" applyBorder="1" applyAlignment="1" applyProtection="1">
      <alignment vertical="center"/>
    </xf>
    <xf numFmtId="0" fontId="9" fillId="0" borderId="1" xfId="0" applyFont="1" applyBorder="1" applyAlignment="1">
      <alignment wrapText="1"/>
    </xf>
    <xf numFmtId="0" fontId="9" fillId="0" borderId="1" xfId="3" applyFont="1" applyBorder="1"/>
    <xf numFmtId="166" fontId="9" fillId="2" borderId="1" xfId="3" applyNumberFormat="1" applyFont="1" applyFill="1" applyBorder="1"/>
    <xf numFmtId="164" fontId="5" fillId="2" borderId="1" xfId="3" applyNumberFormat="1" applyFont="1" applyFill="1" applyBorder="1"/>
    <xf numFmtId="0" fontId="7" fillId="0" borderId="1" xfId="0" applyFont="1" applyBorder="1" applyAlignment="1">
      <alignment horizontal="left" vertical="center" wrapText="1"/>
    </xf>
    <xf numFmtId="41" fontId="9" fillId="3" borderId="1" xfId="2" applyFont="1" applyFill="1" applyBorder="1" applyAlignment="1">
      <alignment horizontal="center"/>
    </xf>
    <xf numFmtId="0" fontId="9" fillId="3" borderId="1" xfId="3" applyFont="1" applyFill="1" applyBorder="1" applyAlignment="1">
      <alignment horizontal="center"/>
    </xf>
    <xf numFmtId="164" fontId="9" fillId="3" borderId="1" xfId="4" applyFont="1" applyFill="1" applyBorder="1" applyAlignment="1">
      <alignment horizontal="center"/>
    </xf>
    <xf numFmtId="14" fontId="7" fillId="3" borderId="6" xfId="0" applyNumberFormat="1" applyFont="1" applyFill="1" applyBorder="1" applyAlignment="1">
      <alignment horizontal="center" vertical="center"/>
    </xf>
    <xf numFmtId="0" fontId="7" fillId="0" borderId="2" xfId="0" applyFont="1" applyBorder="1" applyAlignment="1">
      <alignment horizontal="left"/>
    </xf>
    <xf numFmtId="0" fontId="5" fillId="2" borderId="1" xfId="3" applyFont="1" applyFill="1" applyBorder="1"/>
    <xf numFmtId="164" fontId="9" fillId="2" borderId="1" xfId="4" applyFont="1" applyFill="1" applyBorder="1"/>
    <xf numFmtId="0" fontId="9" fillId="4" borderId="1" xfId="3" applyFont="1" applyFill="1" applyBorder="1"/>
    <xf numFmtId="166" fontId="9" fillId="4" borderId="1" xfId="3" applyNumberFormat="1" applyFont="1" applyFill="1" applyBorder="1"/>
    <xf numFmtId="0" fontId="5" fillId="4" borderId="1" xfId="3" applyFont="1" applyFill="1" applyBorder="1" applyAlignment="1"/>
    <xf numFmtId="0" fontId="5" fillId="4" borderId="1" xfId="3" applyFont="1" applyFill="1" applyBorder="1"/>
    <xf numFmtId="164" fontId="9" fillId="4" borderId="1" xfId="4" applyFont="1" applyFill="1" applyBorder="1"/>
    <xf numFmtId="164" fontId="15" fillId="4" borderId="1" xfId="4" applyFont="1" applyFill="1" applyBorder="1"/>
    <xf numFmtId="0" fontId="6" fillId="4" borderId="1" xfId="3" applyFont="1" applyFill="1" applyBorder="1" applyAlignment="1">
      <alignment wrapText="1"/>
    </xf>
    <xf numFmtId="164" fontId="6" fillId="3" borderId="0" xfId="3" applyNumberFormat="1" applyFont="1" applyFill="1" applyAlignment="1">
      <alignment wrapText="1"/>
    </xf>
    <xf numFmtId="166" fontId="6" fillId="0" borderId="0" xfId="3" applyNumberFormat="1" applyFont="1"/>
    <xf numFmtId="41" fontId="6" fillId="0" borderId="0" xfId="2" applyFont="1"/>
    <xf numFmtId="164" fontId="6" fillId="0" borderId="0" xfId="4" applyFont="1"/>
    <xf numFmtId="164" fontId="15" fillId="0" borderId="0" xfId="4" applyFont="1"/>
    <xf numFmtId="0" fontId="6" fillId="3" borderId="0" xfId="3" applyFont="1" applyFill="1" applyAlignment="1">
      <alignment wrapText="1"/>
    </xf>
    <xf numFmtId="0" fontId="6" fillId="0" borderId="1" xfId="3" applyFont="1" applyBorder="1"/>
    <xf numFmtId="0" fontId="12" fillId="0" borderId="1" xfId="0" applyNumberFormat="1" applyFont="1" applyFill="1" applyBorder="1" applyAlignment="1" applyProtection="1"/>
    <xf numFmtId="0" fontId="12" fillId="0" borderId="1" xfId="0" applyNumberFormat="1" applyFont="1" applyFill="1" applyBorder="1" applyAlignment="1" applyProtection="1">
      <alignment vertical="center"/>
    </xf>
    <xf numFmtId="41" fontId="9" fillId="2" borderId="1" xfId="2" applyFont="1" applyFill="1" applyBorder="1"/>
    <xf numFmtId="0" fontId="0" fillId="21" borderId="4" xfId="0" applyFill="1" applyBorder="1" applyAlignment="1">
      <alignment vertical="center"/>
    </xf>
    <xf numFmtId="0" fontId="0" fillId="21" borderId="1" xfId="0" applyFill="1" applyBorder="1" applyAlignment="1">
      <alignment vertical="center"/>
    </xf>
    <xf numFmtId="0" fontId="11" fillId="21" borderId="4" xfId="5" applyFill="1" applyBorder="1" applyAlignment="1">
      <alignment vertical="center"/>
    </xf>
    <xf numFmtId="0" fontId="0" fillId="21" borderId="5" xfId="0" applyFill="1" applyBorder="1" applyAlignment="1">
      <alignment vertical="center"/>
    </xf>
    <xf numFmtId="0" fontId="0" fillId="0" borderId="1" xfId="0" applyBorder="1" applyAlignment="1">
      <alignment horizontal="left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/>
    <xf numFmtId="14" fontId="8" fillId="0" borderId="1" xfId="0" quotePrefix="1" applyNumberFormat="1" applyFont="1" applyBorder="1" applyAlignment="1">
      <alignment horizontal="center" vertical="center"/>
    </xf>
    <xf numFmtId="0" fontId="34" fillId="0" borderId="1" xfId="0" applyFont="1" applyBorder="1" applyAlignment="1">
      <alignment horizontal="center" vertical="center"/>
    </xf>
    <xf numFmtId="0" fontId="34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29" fillId="0" borderId="1" xfId="0" applyFont="1" applyBorder="1" applyAlignment="1">
      <alignment horizontal="center" vertical="center"/>
    </xf>
    <xf numFmtId="0" fontId="29" fillId="0" borderId="1" xfId="0" applyFont="1" applyBorder="1" applyAlignment="1">
      <alignment horizontal="left" vertical="center"/>
    </xf>
    <xf numFmtId="0" fontId="3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1" fillId="21" borderId="1" xfId="5" applyFill="1" applyBorder="1" applyAlignment="1">
      <alignment vertical="center"/>
    </xf>
    <xf numFmtId="0" fontId="0" fillId="21" borderId="1" xfId="0" applyFill="1" applyBorder="1"/>
    <xf numFmtId="0" fontId="0" fillId="21" borderId="6" xfId="0" applyFill="1" applyBorder="1" applyAlignment="1">
      <alignment vertical="center"/>
    </xf>
    <xf numFmtId="0" fontId="4" fillId="2" borderId="0" xfId="3" applyFont="1" applyFill="1" applyAlignment="1">
      <alignment horizontal="left"/>
    </xf>
    <xf numFmtId="0" fontId="14" fillId="0" borderId="1" xfId="0" applyFont="1" applyBorder="1" applyAlignment="1">
      <alignment horizontal="left" vertical="center"/>
    </xf>
    <xf numFmtId="0" fontId="9" fillId="3" borderId="1" xfId="3" applyFont="1" applyFill="1" applyBorder="1" applyAlignment="1">
      <alignment horizontal="left"/>
    </xf>
    <xf numFmtId="0" fontId="6" fillId="0" borderId="0" xfId="3" applyFont="1" applyAlignment="1">
      <alignment horizontal="left"/>
    </xf>
    <xf numFmtId="0" fontId="0" fillId="3" borderId="1" xfId="0" applyFill="1" applyBorder="1" applyAlignment="1">
      <alignment horizontal="center" vertical="center"/>
    </xf>
    <xf numFmtId="0" fontId="0" fillId="3" borderId="4" xfId="0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11" fillId="3" borderId="4" xfId="5" applyFill="1" applyBorder="1" applyAlignment="1">
      <alignment vertical="center"/>
    </xf>
    <xf numFmtId="0" fontId="0" fillId="3" borderId="5" xfId="0" applyFill="1" applyBorder="1" applyAlignment="1">
      <alignment vertical="center"/>
    </xf>
    <xf numFmtId="0" fontId="11" fillId="3" borderId="1" xfId="5" applyFill="1" applyBorder="1" applyAlignment="1">
      <alignment vertical="center"/>
    </xf>
    <xf numFmtId="0" fontId="8" fillId="3" borderId="4" xfId="0" applyFont="1" applyFill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 wrapText="1"/>
    </xf>
    <xf numFmtId="14" fontId="0" fillId="3" borderId="1" xfId="0" applyNumberFormat="1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left" vertical="center"/>
    </xf>
    <xf numFmtId="0" fontId="0" fillId="3" borderId="4" xfId="0" applyFont="1" applyFill="1" applyBorder="1" applyAlignment="1">
      <alignment vertical="center"/>
    </xf>
    <xf numFmtId="0" fontId="0" fillId="3" borderId="4" xfId="0" applyFont="1" applyFill="1" applyBorder="1" applyAlignment="1">
      <alignment horizontal="left" vertical="center"/>
    </xf>
    <xf numFmtId="0" fontId="0" fillId="3" borderId="1" xfId="0" applyFont="1" applyFill="1" applyBorder="1" applyAlignment="1">
      <alignment vertical="center"/>
    </xf>
    <xf numFmtId="0" fontId="1" fillId="3" borderId="4" xfId="5" applyFont="1" applyFill="1" applyBorder="1" applyAlignment="1">
      <alignment vertical="center"/>
    </xf>
    <xf numFmtId="0" fontId="1" fillId="3" borderId="4" xfId="5" applyFont="1" applyFill="1" applyBorder="1" applyAlignment="1">
      <alignment horizontal="left" vertical="center"/>
    </xf>
    <xf numFmtId="0" fontId="0" fillId="3" borderId="5" xfId="0" applyFont="1" applyFill="1" applyBorder="1" applyAlignment="1">
      <alignment vertical="center"/>
    </xf>
    <xf numFmtId="0" fontId="0" fillId="3" borderId="6" xfId="0" applyFont="1" applyFill="1" applyBorder="1" applyAlignment="1">
      <alignment vertical="center"/>
    </xf>
    <xf numFmtId="0" fontId="1" fillId="3" borderId="1" xfId="5" applyFont="1" applyFill="1" applyBorder="1" applyAlignment="1">
      <alignment vertical="center"/>
    </xf>
    <xf numFmtId="0" fontId="1" fillId="3" borderId="1" xfId="5" applyFont="1" applyFill="1" applyBorder="1" applyAlignment="1">
      <alignment horizontal="left" vertical="center"/>
    </xf>
    <xf numFmtId="0" fontId="0" fillId="3" borderId="1" xfId="0" applyFont="1" applyFill="1" applyBorder="1"/>
    <xf numFmtId="0" fontId="0" fillId="3" borderId="1" xfId="0" applyFont="1" applyFill="1" applyBorder="1" applyAlignment="1">
      <alignment horizontal="left"/>
    </xf>
    <xf numFmtId="0" fontId="36" fillId="2" borderId="1" xfId="0" applyFont="1" applyFill="1" applyBorder="1" applyAlignment="1">
      <alignment horizontal="center" wrapText="1"/>
    </xf>
    <xf numFmtId="0" fontId="36" fillId="2" borderId="1" xfId="0" applyFont="1" applyFill="1" applyBorder="1"/>
    <xf numFmtId="0" fontId="36" fillId="2" borderId="1" xfId="0" applyFont="1" applyFill="1" applyBorder="1" applyAlignment="1">
      <alignment horizontal="center"/>
    </xf>
    <xf numFmtId="0" fontId="0" fillId="21" borderId="1" xfId="0" applyFill="1" applyBorder="1" applyAlignment="1">
      <alignment horizontal="center"/>
    </xf>
    <xf numFmtId="0" fontId="8" fillId="21" borderId="1" xfId="0" applyFont="1" applyFill="1" applyBorder="1" applyAlignment="1">
      <alignment horizontal="center"/>
    </xf>
    <xf numFmtId="0" fontId="8" fillId="3" borderId="1" xfId="0" applyFont="1" applyFill="1" applyBorder="1"/>
    <xf numFmtId="0" fontId="8" fillId="0" borderId="1" xfId="0" applyFont="1" applyBorder="1" applyAlignment="1">
      <alignment horizontal="left"/>
    </xf>
    <xf numFmtId="0" fontId="35" fillId="0" borderId="1" xfId="0" applyFont="1" applyBorder="1" applyAlignment="1">
      <alignment horizontal="left" vertical="center"/>
    </xf>
    <xf numFmtId="169" fontId="8" fillId="0" borderId="1" xfId="0" quotePrefix="1" applyNumberFormat="1" applyFont="1" applyBorder="1" applyAlignment="1">
      <alignment horizontal="center" vertical="center"/>
    </xf>
    <xf numFmtId="0" fontId="37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/>
    </xf>
    <xf numFmtId="0" fontId="37" fillId="0" borderId="2" xfId="0" applyFont="1" applyBorder="1" applyAlignment="1">
      <alignment horizontal="left" vertical="center" wrapText="1"/>
    </xf>
    <xf numFmtId="0" fontId="37" fillId="0" borderId="2" xfId="0" applyFont="1" applyBorder="1" applyAlignment="1">
      <alignment horizontal="center" vertical="center" wrapText="1"/>
    </xf>
    <xf numFmtId="0" fontId="0" fillId="21" borderId="1" xfId="0" applyFill="1" applyBorder="1" applyAlignment="1">
      <alignment horizontal="center" vertical="center"/>
    </xf>
    <xf numFmtId="0" fontId="38" fillId="0" borderId="1" xfId="0" applyFont="1" applyBorder="1" applyAlignment="1">
      <alignment horizontal="left" vertical="center" wrapText="1"/>
    </xf>
    <xf numFmtId="0" fontId="38" fillId="0" borderId="1" xfId="0" applyFont="1" applyBorder="1" applyAlignment="1">
      <alignment horizontal="center" vertical="center" wrapText="1"/>
    </xf>
    <xf numFmtId="0" fontId="38" fillId="21" borderId="1" xfId="0" applyFont="1" applyFill="1" applyBorder="1" applyAlignment="1">
      <alignment horizontal="center" vertical="center" wrapText="1"/>
    </xf>
    <xf numFmtId="0" fontId="38" fillId="21" borderId="1" xfId="0" applyFont="1" applyFill="1" applyBorder="1" applyAlignment="1">
      <alignment horizontal="center" vertical="center"/>
    </xf>
    <xf numFmtId="0" fontId="34" fillId="21" borderId="1" xfId="0" applyFont="1" applyFill="1" applyBorder="1" applyAlignment="1">
      <alignment horizontal="center" vertical="center" wrapText="1"/>
    </xf>
    <xf numFmtId="14" fontId="34" fillId="0" borderId="1" xfId="0" applyNumberFormat="1" applyFont="1" applyBorder="1" applyAlignment="1">
      <alignment horizontal="center" vertical="center" wrapText="1"/>
    </xf>
    <xf numFmtId="0" fontId="5" fillId="22" borderId="2" xfId="3" applyFont="1" applyFill="1" applyBorder="1"/>
    <xf numFmtId="0" fontId="5" fillId="2" borderId="7" xfId="3" applyFont="1" applyFill="1" applyBorder="1" applyAlignment="1">
      <alignment horizontal="center"/>
    </xf>
    <xf numFmtId="0" fontId="5" fillId="2" borderId="8" xfId="3" applyFont="1" applyFill="1" applyBorder="1" applyAlignment="1">
      <alignment horizontal="center"/>
    </xf>
    <xf numFmtId="0" fontId="5" fillId="2" borderId="9" xfId="3" applyFont="1" applyFill="1" applyBorder="1" applyAlignment="1">
      <alignment horizontal="center"/>
    </xf>
    <xf numFmtId="0" fontId="5" fillId="2" borderId="1" xfId="3" applyFont="1" applyFill="1" applyBorder="1" applyAlignment="1">
      <alignment horizontal="center"/>
    </xf>
    <xf numFmtId="0" fontId="5" fillId="4" borderId="1" xfId="3" applyFont="1" applyFill="1" applyBorder="1" applyAlignment="1">
      <alignment horizontal="center"/>
    </xf>
    <xf numFmtId="0" fontId="5" fillId="3" borderId="1" xfId="3" applyFont="1" applyFill="1" applyBorder="1" applyAlignment="1">
      <alignment horizontal="center" vertical="center"/>
    </xf>
    <xf numFmtId="0" fontId="5" fillId="3" borderId="2" xfId="3" applyFont="1" applyFill="1" applyBorder="1" applyAlignment="1">
      <alignment horizontal="center" vertical="center" wrapText="1"/>
    </xf>
    <xf numFmtId="0" fontId="5" fillId="3" borderId="3" xfId="3" applyFont="1" applyFill="1" applyBorder="1" applyAlignment="1">
      <alignment horizontal="center" vertical="center" wrapText="1"/>
    </xf>
    <xf numFmtId="164" fontId="5" fillId="3" borderId="1" xfId="4" applyFont="1" applyFill="1" applyBorder="1" applyAlignment="1">
      <alignment horizontal="center" vertical="center"/>
    </xf>
    <xf numFmtId="0" fontId="5" fillId="3" borderId="1" xfId="3" applyFont="1" applyFill="1" applyBorder="1" applyAlignment="1">
      <alignment horizontal="center" vertical="center" wrapText="1"/>
    </xf>
    <xf numFmtId="166" fontId="5" fillId="3" borderId="1" xfId="3" applyNumberFormat="1" applyFont="1" applyFill="1" applyBorder="1" applyAlignment="1">
      <alignment horizontal="center" vertical="center"/>
    </xf>
    <xf numFmtId="0" fontId="5" fillId="3" borderId="1" xfId="3" applyFont="1" applyFill="1" applyBorder="1" applyAlignment="1">
      <alignment horizontal="left" vertical="center" wrapText="1"/>
    </xf>
    <xf numFmtId="0" fontId="5" fillId="3" borderId="1" xfId="3" applyFont="1" applyFill="1" applyBorder="1" applyAlignment="1">
      <alignment horizontal="center"/>
    </xf>
    <xf numFmtId="0" fontId="10" fillId="3" borderId="7" xfId="3" applyFont="1" applyFill="1" applyBorder="1" applyAlignment="1">
      <alignment horizontal="left"/>
    </xf>
    <xf numFmtId="167" fontId="13" fillId="3" borderId="8" xfId="1" applyNumberFormat="1" applyFont="1" applyFill="1" applyBorder="1" applyAlignment="1">
      <alignment vertical="center"/>
    </xf>
    <xf numFmtId="167" fontId="13" fillId="3" borderId="9" xfId="1" applyNumberFormat="1" applyFont="1" applyFill="1" applyBorder="1" applyAlignment="1">
      <alignment vertical="center"/>
    </xf>
  </cellXfs>
  <cellStyles count="58">
    <cellStyle name="20% - Accent1 2" xfId="6" xr:uid="{00000000-0005-0000-0000-000000000000}"/>
    <cellStyle name="20% - Accent2 2" xfId="7" xr:uid="{00000000-0005-0000-0000-000001000000}"/>
    <cellStyle name="20% - Accent3 2" xfId="8" xr:uid="{00000000-0005-0000-0000-000002000000}"/>
    <cellStyle name="20% - Accent4 2" xfId="9" xr:uid="{00000000-0005-0000-0000-000003000000}"/>
    <cellStyle name="20% - Accent5 2" xfId="10" xr:uid="{00000000-0005-0000-0000-000004000000}"/>
    <cellStyle name="20% - Accent6 2" xfId="11" xr:uid="{00000000-0005-0000-0000-000005000000}"/>
    <cellStyle name="40% - Accent1 2" xfId="12" xr:uid="{00000000-0005-0000-0000-000006000000}"/>
    <cellStyle name="40% - Accent2 2" xfId="13" xr:uid="{00000000-0005-0000-0000-000007000000}"/>
    <cellStyle name="40% - Accent3 2" xfId="14" xr:uid="{00000000-0005-0000-0000-000008000000}"/>
    <cellStyle name="40% - Accent4 2" xfId="15" xr:uid="{00000000-0005-0000-0000-000009000000}"/>
    <cellStyle name="40% - Accent5 2" xfId="16" xr:uid="{00000000-0005-0000-0000-00000A000000}"/>
    <cellStyle name="40% - Accent6 2" xfId="17" xr:uid="{00000000-0005-0000-0000-00000B000000}"/>
    <cellStyle name="60% - Accent1 2" xfId="18" xr:uid="{00000000-0005-0000-0000-00000C000000}"/>
    <cellStyle name="60% - Accent2 2" xfId="19" xr:uid="{00000000-0005-0000-0000-00000D000000}"/>
    <cellStyle name="60% - Accent3 2" xfId="20" xr:uid="{00000000-0005-0000-0000-00000E000000}"/>
    <cellStyle name="60% - Accent4 2" xfId="21" xr:uid="{00000000-0005-0000-0000-00000F000000}"/>
    <cellStyle name="60% - Accent5 2" xfId="22" xr:uid="{00000000-0005-0000-0000-000010000000}"/>
    <cellStyle name="60% - Accent6 2" xfId="23" xr:uid="{00000000-0005-0000-0000-000011000000}"/>
    <cellStyle name="Accent1 2" xfId="24" xr:uid="{00000000-0005-0000-0000-000012000000}"/>
    <cellStyle name="Accent2 2" xfId="25" xr:uid="{00000000-0005-0000-0000-000013000000}"/>
    <cellStyle name="Accent3 2" xfId="26" xr:uid="{00000000-0005-0000-0000-000014000000}"/>
    <cellStyle name="Accent4 2" xfId="27" xr:uid="{00000000-0005-0000-0000-000015000000}"/>
    <cellStyle name="Accent5 2" xfId="28" xr:uid="{00000000-0005-0000-0000-000016000000}"/>
    <cellStyle name="Accent6 2" xfId="29" xr:uid="{00000000-0005-0000-0000-000017000000}"/>
    <cellStyle name="Bad 2" xfId="30" xr:uid="{00000000-0005-0000-0000-000018000000}"/>
    <cellStyle name="Calculation 2" xfId="31" xr:uid="{00000000-0005-0000-0000-000019000000}"/>
    <cellStyle name="Check Cell 2" xfId="32" xr:uid="{00000000-0005-0000-0000-00001A000000}"/>
    <cellStyle name="Comma" xfId="1" builtinId="3"/>
    <cellStyle name="Comma [0]" xfId="2" builtinId="6"/>
    <cellStyle name="Comma [0] 2" xfId="4" xr:uid="{00000000-0005-0000-0000-00001D000000}"/>
    <cellStyle name="Comma [0] 3" xfId="33" xr:uid="{00000000-0005-0000-0000-00001E000000}"/>
    <cellStyle name="Comma 2" xfId="34" xr:uid="{00000000-0005-0000-0000-00001F000000}"/>
    <cellStyle name="Comma 3" xfId="35" xr:uid="{00000000-0005-0000-0000-000020000000}"/>
    <cellStyle name="Explanatory Text 2" xfId="36" xr:uid="{00000000-0005-0000-0000-000021000000}"/>
    <cellStyle name="Good 2" xfId="37" xr:uid="{00000000-0005-0000-0000-000022000000}"/>
    <cellStyle name="Heading 1 2" xfId="38" xr:uid="{00000000-0005-0000-0000-000023000000}"/>
    <cellStyle name="Heading 2 2" xfId="39" xr:uid="{00000000-0005-0000-0000-000024000000}"/>
    <cellStyle name="Heading 3 2" xfId="40" xr:uid="{00000000-0005-0000-0000-000025000000}"/>
    <cellStyle name="Heading 4 2" xfId="41" xr:uid="{00000000-0005-0000-0000-000026000000}"/>
    <cellStyle name="Input 2" xfId="42" xr:uid="{00000000-0005-0000-0000-000027000000}"/>
    <cellStyle name="Linked Cell 2" xfId="43" xr:uid="{00000000-0005-0000-0000-000028000000}"/>
    <cellStyle name="Neutral 2" xfId="44" xr:uid="{00000000-0005-0000-0000-000029000000}"/>
    <cellStyle name="Normal" xfId="0" builtinId="0"/>
    <cellStyle name="Normal 10" xfId="45" xr:uid="{00000000-0005-0000-0000-00002B000000}"/>
    <cellStyle name="Normal 11" xfId="5" xr:uid="{00000000-0005-0000-0000-00002C000000}"/>
    <cellStyle name="Normal 18" xfId="46" xr:uid="{00000000-0005-0000-0000-00002D000000}"/>
    <cellStyle name="Normal 2" xfId="47" xr:uid="{00000000-0005-0000-0000-00002E000000}"/>
    <cellStyle name="Normal 2 19 2" xfId="48" xr:uid="{00000000-0005-0000-0000-00002F000000}"/>
    <cellStyle name="Normal 2 2" xfId="49" xr:uid="{00000000-0005-0000-0000-000030000000}"/>
    <cellStyle name="Normal 2 3" xfId="50" xr:uid="{00000000-0005-0000-0000-000031000000}"/>
    <cellStyle name="Normal 3" xfId="51" xr:uid="{00000000-0005-0000-0000-000032000000}"/>
    <cellStyle name="Normal 3 2" xfId="3" xr:uid="{00000000-0005-0000-0000-000033000000}"/>
    <cellStyle name="Normal 8" xfId="52" xr:uid="{00000000-0005-0000-0000-000034000000}"/>
    <cellStyle name="Note 2" xfId="53" xr:uid="{00000000-0005-0000-0000-000035000000}"/>
    <cellStyle name="Output 2" xfId="54" xr:uid="{00000000-0005-0000-0000-000036000000}"/>
    <cellStyle name="Title 2" xfId="55" xr:uid="{00000000-0005-0000-0000-000037000000}"/>
    <cellStyle name="Total 2" xfId="56" xr:uid="{00000000-0005-0000-0000-000038000000}"/>
    <cellStyle name="Warning Text 2" xfId="57" xr:uid="{00000000-0005-0000-0000-00003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79"/>
  <sheetViews>
    <sheetView tabSelected="1" workbookViewId="0">
      <selection activeCell="L73" sqref="L73"/>
    </sheetView>
  </sheetViews>
  <sheetFormatPr defaultColWidth="9.1796875" defaultRowHeight="13" x14ac:dyDescent="0.3"/>
  <cols>
    <col min="1" max="1" width="4" style="9" customWidth="1"/>
    <col min="2" max="2" width="21.453125" style="9" bestFit="1" customWidth="1"/>
    <col min="3" max="3" width="10.453125" style="57" bestFit="1" customWidth="1"/>
    <col min="4" max="4" width="49.08984375" style="9" bestFit="1" customWidth="1"/>
    <col min="5" max="5" width="20.90625" style="88" bestFit="1" customWidth="1"/>
    <col min="6" max="6" width="6.1796875" style="58" customWidth="1"/>
    <col min="7" max="7" width="5.54296875" style="58" bestFit="1" customWidth="1"/>
    <col min="8" max="8" width="7.1796875" style="9" bestFit="1" customWidth="1"/>
    <col min="9" max="9" width="13.1796875" style="9" bestFit="1" customWidth="1"/>
    <col min="10" max="10" width="9.1796875" style="59" bestFit="1" customWidth="1"/>
    <col min="11" max="11" width="13.36328125" style="60" bestFit="1" customWidth="1"/>
    <col min="12" max="12" width="61.90625" style="61" customWidth="1"/>
    <col min="13" max="13" width="9.1796875" style="9" bestFit="1" customWidth="1"/>
    <col min="14" max="14" width="9.1796875" style="9"/>
    <col min="15" max="15" width="10" style="9" bestFit="1" customWidth="1"/>
    <col min="16" max="16384" width="9.1796875" style="9"/>
  </cols>
  <sheetData>
    <row r="1" spans="1:12" s="5" customFormat="1" ht="15.5" x14ac:dyDescent="0.35">
      <c r="A1" s="1" t="s">
        <v>20</v>
      </c>
      <c r="B1" s="2"/>
      <c r="C1" s="3"/>
      <c r="D1" s="2"/>
      <c r="E1" s="85"/>
      <c r="F1" s="4"/>
      <c r="G1" s="4"/>
      <c r="J1" s="6"/>
      <c r="K1" s="7"/>
      <c r="L1" s="8"/>
    </row>
    <row r="2" spans="1:12" x14ac:dyDescent="0.3">
      <c r="A2" s="138" t="s">
        <v>0</v>
      </c>
      <c r="B2" s="138" t="s">
        <v>1</v>
      </c>
      <c r="C2" s="143" t="s">
        <v>2</v>
      </c>
      <c r="D2" s="138" t="s">
        <v>252</v>
      </c>
      <c r="E2" s="144" t="s">
        <v>3</v>
      </c>
      <c r="F2" s="145" t="s">
        <v>4</v>
      </c>
      <c r="G2" s="145"/>
      <c r="H2" s="138" t="s">
        <v>5</v>
      </c>
      <c r="I2" s="139" t="s">
        <v>6</v>
      </c>
      <c r="J2" s="141" t="s">
        <v>7</v>
      </c>
      <c r="K2" s="141" t="s">
        <v>8</v>
      </c>
      <c r="L2" s="142" t="s">
        <v>9</v>
      </c>
    </row>
    <row r="3" spans="1:12" x14ac:dyDescent="0.3">
      <c r="A3" s="138"/>
      <c r="B3" s="138"/>
      <c r="C3" s="143"/>
      <c r="D3" s="138"/>
      <c r="E3" s="144"/>
      <c r="F3" s="10" t="s">
        <v>10</v>
      </c>
      <c r="G3" s="10" t="s">
        <v>5</v>
      </c>
      <c r="H3" s="138"/>
      <c r="I3" s="140"/>
      <c r="J3" s="141"/>
      <c r="K3" s="141"/>
      <c r="L3" s="142"/>
    </row>
    <row r="4" spans="1:12" ht="14.5" x14ac:dyDescent="0.35">
      <c r="A4" s="11">
        <v>1</v>
      </c>
      <c r="B4" s="33" t="s">
        <v>15</v>
      </c>
      <c r="C4" s="12">
        <v>44256</v>
      </c>
      <c r="D4" s="63" t="s">
        <v>27</v>
      </c>
      <c r="E4" s="86"/>
      <c r="F4" s="35"/>
      <c r="G4" s="35"/>
      <c r="H4" s="34"/>
      <c r="I4" s="34"/>
      <c r="J4" s="36"/>
      <c r="K4" s="36">
        <v>4000000</v>
      </c>
      <c r="L4" s="37" t="s">
        <v>39</v>
      </c>
    </row>
    <row r="5" spans="1:12" ht="14.5" x14ac:dyDescent="0.35">
      <c r="A5" s="18"/>
      <c r="B5" s="9" t="s">
        <v>256</v>
      </c>
      <c r="C5" s="12">
        <v>44256</v>
      </c>
      <c r="D5" s="63" t="s">
        <v>28</v>
      </c>
      <c r="E5" s="86"/>
      <c r="F5" s="35"/>
      <c r="G5" s="35"/>
      <c r="H5" s="34"/>
      <c r="I5" s="34"/>
      <c r="J5" s="36"/>
      <c r="K5" s="36">
        <v>4000000</v>
      </c>
      <c r="L5" s="37" t="s">
        <v>39</v>
      </c>
    </row>
    <row r="6" spans="1:12" ht="14.5" x14ac:dyDescent="0.35">
      <c r="A6" s="18"/>
      <c r="B6" s="38" t="s">
        <v>31</v>
      </c>
      <c r="C6" s="12">
        <v>44256</v>
      </c>
      <c r="D6" s="63" t="s">
        <v>29</v>
      </c>
      <c r="E6" s="86"/>
      <c r="F6" s="35"/>
      <c r="G6" s="35"/>
      <c r="H6" s="34"/>
      <c r="I6" s="34"/>
      <c r="J6" s="36"/>
      <c r="K6" s="36">
        <v>4000000</v>
      </c>
      <c r="L6" s="37" t="s">
        <v>39</v>
      </c>
    </row>
    <row r="7" spans="1:12" ht="14.5" x14ac:dyDescent="0.35">
      <c r="A7" s="18"/>
      <c r="B7" s="38"/>
      <c r="C7" s="12">
        <v>44256</v>
      </c>
      <c r="D7" s="63" t="s">
        <v>30</v>
      </c>
      <c r="E7" s="86"/>
      <c r="F7" s="35"/>
      <c r="G7" s="35"/>
      <c r="H7" s="34"/>
      <c r="I7" s="34"/>
      <c r="J7" s="36"/>
      <c r="K7" s="36">
        <v>4000000</v>
      </c>
      <c r="L7" s="37" t="s">
        <v>39</v>
      </c>
    </row>
    <row r="8" spans="1:12" ht="14.5" x14ac:dyDescent="0.3">
      <c r="A8" s="18"/>
      <c r="B8" s="132" t="s">
        <v>257</v>
      </c>
      <c r="C8" s="12">
        <v>44256</v>
      </c>
      <c r="D8" s="64" t="s">
        <v>32</v>
      </c>
      <c r="E8" s="86"/>
      <c r="F8" s="35"/>
      <c r="G8" s="35"/>
      <c r="H8" s="34"/>
      <c r="I8" s="34"/>
      <c r="J8" s="36"/>
      <c r="K8" s="36">
        <v>7500000</v>
      </c>
      <c r="L8" s="37" t="s">
        <v>40</v>
      </c>
    </row>
    <row r="9" spans="1:12" x14ac:dyDescent="0.3">
      <c r="A9" s="20"/>
      <c r="B9" s="20"/>
      <c r="C9" s="39"/>
      <c r="D9" s="22"/>
      <c r="E9" s="136" t="s">
        <v>12</v>
      </c>
      <c r="F9" s="136"/>
      <c r="G9" s="136"/>
      <c r="H9" s="136"/>
      <c r="I9" s="136"/>
      <c r="J9" s="20"/>
      <c r="K9" s="40">
        <f>SUM(K4:K8)</f>
        <v>23500000</v>
      </c>
      <c r="L9" s="20"/>
    </row>
    <row r="10" spans="1:12" ht="14.5" x14ac:dyDescent="0.3">
      <c r="A10" s="18">
        <v>2</v>
      </c>
      <c r="B10" s="11" t="s">
        <v>253</v>
      </c>
      <c r="C10" s="96">
        <v>44271</v>
      </c>
      <c r="D10" s="97" t="s">
        <v>41</v>
      </c>
      <c r="E10" s="97" t="s">
        <v>42</v>
      </c>
      <c r="F10" s="81">
        <v>3</v>
      </c>
      <c r="G10" s="81">
        <v>0.6</v>
      </c>
      <c r="H10" s="81">
        <f>F10*G10</f>
        <v>1.7999999999999998</v>
      </c>
      <c r="I10" s="14">
        <v>1</v>
      </c>
      <c r="J10" s="15">
        <v>35000</v>
      </c>
      <c r="K10" s="16">
        <f>J10*I10*H10</f>
        <v>62999.999999999993</v>
      </c>
      <c r="L10" s="17" t="s">
        <v>11</v>
      </c>
    </row>
    <row r="11" spans="1:12" ht="14.5" x14ac:dyDescent="0.3">
      <c r="A11" s="18"/>
      <c r="B11" s="18" t="s">
        <v>38</v>
      </c>
      <c r="C11" s="96">
        <v>44271</v>
      </c>
      <c r="D11" s="97" t="s">
        <v>43</v>
      </c>
      <c r="E11" s="97" t="s">
        <v>42</v>
      </c>
      <c r="F11" s="81">
        <v>3</v>
      </c>
      <c r="G11" s="81">
        <v>0.6</v>
      </c>
      <c r="H11" s="81">
        <f t="shared" ref="H11:H34" si="0">F11*G11</f>
        <v>1.7999999999999998</v>
      </c>
      <c r="I11" s="14">
        <v>1</v>
      </c>
      <c r="J11" s="15">
        <v>35000</v>
      </c>
      <c r="K11" s="16">
        <f t="shared" ref="K11:K61" si="1">J11*I11*H11</f>
        <v>62999.999999999993</v>
      </c>
      <c r="L11" s="17" t="s">
        <v>11</v>
      </c>
    </row>
    <row r="12" spans="1:12" ht="14.5" x14ac:dyDescent="0.3">
      <c r="A12" s="18"/>
      <c r="B12" s="18"/>
      <c r="C12" s="96">
        <v>44271</v>
      </c>
      <c r="D12" s="98" t="s">
        <v>44</v>
      </c>
      <c r="E12" s="97" t="s">
        <v>42</v>
      </c>
      <c r="F12" s="81">
        <v>3</v>
      </c>
      <c r="G12" s="81">
        <v>0.8</v>
      </c>
      <c r="H12" s="81">
        <f t="shared" si="0"/>
        <v>2.4000000000000004</v>
      </c>
      <c r="I12" s="14">
        <v>1</v>
      </c>
      <c r="J12" s="15">
        <v>35000</v>
      </c>
      <c r="K12" s="16">
        <f t="shared" si="1"/>
        <v>84000.000000000015</v>
      </c>
      <c r="L12" s="17" t="s">
        <v>11</v>
      </c>
    </row>
    <row r="13" spans="1:12" ht="14.5" x14ac:dyDescent="0.3">
      <c r="A13" s="18"/>
      <c r="B13" s="132" t="s">
        <v>258</v>
      </c>
      <c r="C13" s="96">
        <v>44271</v>
      </c>
      <c r="D13" s="97" t="s">
        <v>45</v>
      </c>
      <c r="E13" s="97" t="s">
        <v>42</v>
      </c>
      <c r="F13" s="81">
        <v>3</v>
      </c>
      <c r="G13" s="81">
        <v>0.5</v>
      </c>
      <c r="H13" s="81">
        <f t="shared" si="0"/>
        <v>1.5</v>
      </c>
      <c r="I13" s="14">
        <v>1</v>
      </c>
      <c r="J13" s="15">
        <v>35000</v>
      </c>
      <c r="K13" s="16">
        <f t="shared" si="1"/>
        <v>52500</v>
      </c>
      <c r="L13" s="17" t="s">
        <v>11</v>
      </c>
    </row>
    <row r="14" spans="1:12" ht="14.5" x14ac:dyDescent="0.3">
      <c r="A14" s="18"/>
      <c r="B14" s="18"/>
      <c r="C14" s="96">
        <v>44271</v>
      </c>
      <c r="D14" s="97" t="s">
        <v>46</v>
      </c>
      <c r="E14" s="97" t="s">
        <v>42</v>
      </c>
      <c r="F14" s="81">
        <v>3</v>
      </c>
      <c r="G14" s="81">
        <v>0.6</v>
      </c>
      <c r="H14" s="81">
        <f t="shared" si="0"/>
        <v>1.7999999999999998</v>
      </c>
      <c r="I14" s="14">
        <v>1</v>
      </c>
      <c r="J14" s="15">
        <v>35000</v>
      </c>
      <c r="K14" s="16">
        <f t="shared" si="1"/>
        <v>62999.999999999993</v>
      </c>
      <c r="L14" s="17" t="s">
        <v>11</v>
      </c>
    </row>
    <row r="15" spans="1:12" ht="14.5" x14ac:dyDescent="0.3">
      <c r="A15" s="18"/>
      <c r="B15" s="18"/>
      <c r="C15" s="96">
        <v>44271</v>
      </c>
      <c r="D15" s="97" t="s">
        <v>47</v>
      </c>
      <c r="E15" s="97" t="s">
        <v>42</v>
      </c>
      <c r="F15" s="81">
        <v>3</v>
      </c>
      <c r="G15" s="81">
        <v>0.6</v>
      </c>
      <c r="H15" s="81">
        <f t="shared" si="0"/>
        <v>1.7999999999999998</v>
      </c>
      <c r="I15" s="14">
        <v>1</v>
      </c>
      <c r="J15" s="15">
        <v>35000</v>
      </c>
      <c r="K15" s="16">
        <f t="shared" si="1"/>
        <v>62999.999999999993</v>
      </c>
      <c r="L15" s="17" t="s">
        <v>11</v>
      </c>
    </row>
    <row r="16" spans="1:12" ht="14.5" x14ac:dyDescent="0.3">
      <c r="A16" s="18"/>
      <c r="B16" s="18"/>
      <c r="C16" s="96">
        <v>44271</v>
      </c>
      <c r="D16" s="97" t="s">
        <v>88</v>
      </c>
      <c r="E16" s="97" t="s">
        <v>89</v>
      </c>
      <c r="F16" s="81">
        <v>6</v>
      </c>
      <c r="G16" s="81">
        <v>1</v>
      </c>
      <c r="H16" s="81">
        <f t="shared" si="0"/>
        <v>6</v>
      </c>
      <c r="I16" s="14">
        <v>1</v>
      </c>
      <c r="J16" s="15">
        <v>35000</v>
      </c>
      <c r="K16" s="16">
        <f t="shared" si="1"/>
        <v>210000</v>
      </c>
      <c r="L16" s="17" t="s">
        <v>11</v>
      </c>
    </row>
    <row r="17" spans="1:12" ht="14.5" x14ac:dyDescent="0.3">
      <c r="A17" s="18"/>
      <c r="B17" s="18"/>
      <c r="C17" s="96">
        <v>44265</v>
      </c>
      <c r="D17" s="97" t="s">
        <v>90</v>
      </c>
      <c r="E17" s="97" t="s">
        <v>89</v>
      </c>
      <c r="F17" s="81">
        <v>3</v>
      </c>
      <c r="G17" s="81">
        <v>0.8</v>
      </c>
      <c r="H17" s="81">
        <f t="shared" si="0"/>
        <v>2.4000000000000004</v>
      </c>
      <c r="I17" s="14">
        <v>1</v>
      </c>
      <c r="J17" s="15">
        <v>35000</v>
      </c>
      <c r="K17" s="16">
        <f t="shared" si="1"/>
        <v>84000.000000000015</v>
      </c>
      <c r="L17" s="17" t="s">
        <v>11</v>
      </c>
    </row>
    <row r="18" spans="1:12" ht="14.5" x14ac:dyDescent="0.3">
      <c r="A18" s="18"/>
      <c r="B18" s="18"/>
      <c r="C18" s="96">
        <v>44265</v>
      </c>
      <c r="D18" s="97" t="s">
        <v>90</v>
      </c>
      <c r="E18" s="97" t="s">
        <v>89</v>
      </c>
      <c r="F18" s="81">
        <v>3</v>
      </c>
      <c r="G18" s="81">
        <v>0.8</v>
      </c>
      <c r="H18" s="81">
        <f t="shared" si="0"/>
        <v>2.4000000000000004</v>
      </c>
      <c r="I18" s="14">
        <v>1</v>
      </c>
      <c r="J18" s="15">
        <v>35000</v>
      </c>
      <c r="K18" s="16">
        <f t="shared" si="1"/>
        <v>84000.000000000015</v>
      </c>
      <c r="L18" s="17" t="s">
        <v>11</v>
      </c>
    </row>
    <row r="19" spans="1:12" ht="14.5" x14ac:dyDescent="0.3">
      <c r="A19" s="18"/>
      <c r="B19" s="18"/>
      <c r="C19" s="96">
        <v>44264</v>
      </c>
      <c r="D19" s="97" t="s">
        <v>91</v>
      </c>
      <c r="E19" s="97" t="s">
        <v>92</v>
      </c>
      <c r="F19" s="81">
        <v>2</v>
      </c>
      <c r="G19" s="81">
        <v>0.8</v>
      </c>
      <c r="H19" s="81">
        <f t="shared" si="0"/>
        <v>1.6</v>
      </c>
      <c r="I19" s="14">
        <v>1</v>
      </c>
      <c r="J19" s="15">
        <v>35000</v>
      </c>
      <c r="K19" s="16">
        <f t="shared" si="1"/>
        <v>56000</v>
      </c>
      <c r="L19" s="17" t="s">
        <v>11</v>
      </c>
    </row>
    <row r="20" spans="1:12" ht="14.5" x14ac:dyDescent="0.3">
      <c r="A20" s="18"/>
      <c r="B20" s="18"/>
      <c r="C20" s="96">
        <v>44264</v>
      </c>
      <c r="D20" s="97" t="s">
        <v>93</v>
      </c>
      <c r="E20" s="97" t="s">
        <v>92</v>
      </c>
      <c r="F20" s="81">
        <v>2</v>
      </c>
      <c r="G20" s="81">
        <v>0.8</v>
      </c>
      <c r="H20" s="81">
        <f t="shared" si="0"/>
        <v>1.6</v>
      </c>
      <c r="I20" s="14">
        <v>1</v>
      </c>
      <c r="J20" s="15">
        <v>35000</v>
      </c>
      <c r="K20" s="16">
        <f t="shared" si="1"/>
        <v>56000</v>
      </c>
      <c r="L20" s="17" t="s">
        <v>11</v>
      </c>
    </row>
    <row r="21" spans="1:12" ht="14.5" x14ac:dyDescent="0.3">
      <c r="A21" s="18"/>
      <c r="B21" s="18"/>
      <c r="C21" s="96">
        <v>44264</v>
      </c>
      <c r="D21" s="97" t="s">
        <v>94</v>
      </c>
      <c r="E21" s="97" t="s">
        <v>92</v>
      </c>
      <c r="F21" s="81">
        <v>3</v>
      </c>
      <c r="G21" s="81">
        <v>0.8</v>
      </c>
      <c r="H21" s="81">
        <f t="shared" si="0"/>
        <v>2.4000000000000004</v>
      </c>
      <c r="I21" s="14">
        <v>1</v>
      </c>
      <c r="J21" s="15">
        <v>35000</v>
      </c>
      <c r="K21" s="16">
        <f t="shared" si="1"/>
        <v>84000.000000000015</v>
      </c>
      <c r="L21" s="17" t="s">
        <v>11</v>
      </c>
    </row>
    <row r="22" spans="1:12" ht="14.5" x14ac:dyDescent="0.3">
      <c r="A22" s="18"/>
      <c r="B22" s="18"/>
      <c r="C22" s="96">
        <v>44264</v>
      </c>
      <c r="D22" s="97" t="s">
        <v>95</v>
      </c>
      <c r="E22" s="97" t="s">
        <v>92</v>
      </c>
      <c r="F22" s="81">
        <v>2</v>
      </c>
      <c r="G22" s="81">
        <v>0.8</v>
      </c>
      <c r="H22" s="81">
        <f t="shared" si="0"/>
        <v>1.6</v>
      </c>
      <c r="I22" s="14">
        <v>1</v>
      </c>
      <c r="J22" s="15">
        <v>35000</v>
      </c>
      <c r="K22" s="16">
        <f t="shared" si="1"/>
        <v>56000</v>
      </c>
      <c r="L22" s="17" t="s">
        <v>11</v>
      </c>
    </row>
    <row r="23" spans="1:12" ht="14.5" x14ac:dyDescent="0.3">
      <c r="A23" s="18"/>
      <c r="B23" s="18"/>
      <c r="C23" s="96">
        <v>44264</v>
      </c>
      <c r="D23" s="97" t="s">
        <v>96</v>
      </c>
      <c r="E23" s="97" t="s">
        <v>92</v>
      </c>
      <c r="F23" s="81">
        <v>2</v>
      </c>
      <c r="G23" s="81">
        <v>0.8</v>
      </c>
      <c r="H23" s="81">
        <f t="shared" si="0"/>
        <v>1.6</v>
      </c>
      <c r="I23" s="14">
        <v>1</v>
      </c>
      <c r="J23" s="15">
        <v>35000</v>
      </c>
      <c r="K23" s="16">
        <f t="shared" si="1"/>
        <v>56000</v>
      </c>
      <c r="L23" s="17" t="s">
        <v>11</v>
      </c>
    </row>
    <row r="24" spans="1:12" ht="14.5" x14ac:dyDescent="0.3">
      <c r="A24" s="18"/>
      <c r="B24" s="18"/>
      <c r="C24" s="96">
        <v>44271</v>
      </c>
      <c r="D24" s="97" t="s">
        <v>48</v>
      </c>
      <c r="E24" s="97" t="s">
        <v>49</v>
      </c>
      <c r="F24" s="81">
        <v>3</v>
      </c>
      <c r="G24" s="81">
        <v>1</v>
      </c>
      <c r="H24" s="81">
        <f t="shared" si="0"/>
        <v>3</v>
      </c>
      <c r="I24" s="14">
        <v>1</v>
      </c>
      <c r="J24" s="15">
        <v>35000</v>
      </c>
      <c r="K24" s="16">
        <f t="shared" si="1"/>
        <v>105000</v>
      </c>
      <c r="L24" s="17" t="s">
        <v>11</v>
      </c>
    </row>
    <row r="25" spans="1:12" ht="14.5" x14ac:dyDescent="0.3">
      <c r="A25" s="18"/>
      <c r="B25" s="18"/>
      <c r="C25" s="96">
        <v>44271</v>
      </c>
      <c r="D25" s="97" t="s">
        <v>50</v>
      </c>
      <c r="E25" s="97" t="s">
        <v>49</v>
      </c>
      <c r="F25" s="81">
        <v>3</v>
      </c>
      <c r="G25" s="81">
        <v>0.8</v>
      </c>
      <c r="H25" s="81">
        <f t="shared" si="0"/>
        <v>2.4000000000000004</v>
      </c>
      <c r="I25" s="14">
        <v>1</v>
      </c>
      <c r="J25" s="15">
        <v>35000</v>
      </c>
      <c r="K25" s="16">
        <f t="shared" si="1"/>
        <v>84000.000000000015</v>
      </c>
      <c r="L25" s="17" t="s">
        <v>11</v>
      </c>
    </row>
    <row r="26" spans="1:12" ht="14.5" x14ac:dyDescent="0.3">
      <c r="A26" s="18"/>
      <c r="B26" s="18"/>
      <c r="C26" s="96">
        <v>44271</v>
      </c>
      <c r="D26" s="97" t="s">
        <v>50</v>
      </c>
      <c r="E26" s="97" t="s">
        <v>49</v>
      </c>
      <c r="F26" s="81">
        <v>3</v>
      </c>
      <c r="G26" s="81">
        <v>0.8</v>
      </c>
      <c r="H26" s="81">
        <f t="shared" si="0"/>
        <v>2.4000000000000004</v>
      </c>
      <c r="I26" s="14">
        <v>1</v>
      </c>
      <c r="J26" s="15">
        <v>35000</v>
      </c>
      <c r="K26" s="16">
        <f t="shared" si="1"/>
        <v>84000.000000000015</v>
      </c>
      <c r="L26" s="17" t="s">
        <v>11</v>
      </c>
    </row>
    <row r="27" spans="1:12" ht="14.5" x14ac:dyDescent="0.3">
      <c r="A27" s="18"/>
      <c r="B27" s="18"/>
      <c r="C27" s="96">
        <v>44271</v>
      </c>
      <c r="D27" s="97" t="s">
        <v>51</v>
      </c>
      <c r="E27" s="97" t="s">
        <v>49</v>
      </c>
      <c r="F27" s="81">
        <v>3</v>
      </c>
      <c r="G27" s="81">
        <v>0.9</v>
      </c>
      <c r="H27" s="81">
        <f t="shared" si="0"/>
        <v>2.7</v>
      </c>
      <c r="I27" s="14">
        <v>1</v>
      </c>
      <c r="J27" s="15">
        <v>35000</v>
      </c>
      <c r="K27" s="16">
        <f t="shared" si="1"/>
        <v>94500</v>
      </c>
      <c r="L27" s="17" t="s">
        <v>11</v>
      </c>
    </row>
    <row r="28" spans="1:12" ht="14.5" x14ac:dyDescent="0.3">
      <c r="A28" s="18"/>
      <c r="B28" s="18"/>
      <c r="C28" s="96">
        <v>44271</v>
      </c>
      <c r="D28" s="97" t="s">
        <v>52</v>
      </c>
      <c r="E28" s="97" t="s">
        <v>49</v>
      </c>
      <c r="F28" s="81">
        <v>3</v>
      </c>
      <c r="G28" s="81">
        <v>0.9</v>
      </c>
      <c r="H28" s="81">
        <f t="shared" si="0"/>
        <v>2.7</v>
      </c>
      <c r="I28" s="14">
        <v>1</v>
      </c>
      <c r="J28" s="15">
        <v>35000</v>
      </c>
      <c r="K28" s="16">
        <f t="shared" si="1"/>
        <v>94500</v>
      </c>
      <c r="L28" s="17" t="s">
        <v>11</v>
      </c>
    </row>
    <row r="29" spans="1:12" ht="14.5" x14ac:dyDescent="0.3">
      <c r="A29" s="18"/>
      <c r="B29" s="18"/>
      <c r="C29" s="96">
        <v>44271</v>
      </c>
      <c r="D29" s="97" t="s">
        <v>53</v>
      </c>
      <c r="E29" s="97" t="s">
        <v>49</v>
      </c>
      <c r="F29" s="81">
        <v>2</v>
      </c>
      <c r="G29" s="81">
        <v>0.9</v>
      </c>
      <c r="H29" s="81">
        <f t="shared" si="0"/>
        <v>1.8</v>
      </c>
      <c r="I29" s="14">
        <v>1</v>
      </c>
      <c r="J29" s="15">
        <v>35000</v>
      </c>
      <c r="K29" s="16">
        <f t="shared" si="1"/>
        <v>63000</v>
      </c>
      <c r="L29" s="17" t="s">
        <v>11</v>
      </c>
    </row>
    <row r="30" spans="1:12" ht="14.5" x14ac:dyDescent="0.3">
      <c r="A30" s="18"/>
      <c r="B30" s="18"/>
      <c r="C30" s="99">
        <v>44271</v>
      </c>
      <c r="D30" s="100" t="s">
        <v>54</v>
      </c>
      <c r="E30" s="100" t="s">
        <v>49</v>
      </c>
      <c r="F30" s="89">
        <v>2</v>
      </c>
      <c r="G30" s="89">
        <v>0.9</v>
      </c>
      <c r="H30" s="89">
        <f t="shared" si="0"/>
        <v>1.8</v>
      </c>
      <c r="I30" s="14">
        <v>1</v>
      </c>
      <c r="J30" s="15">
        <v>35000</v>
      </c>
      <c r="K30" s="16">
        <f t="shared" si="1"/>
        <v>63000</v>
      </c>
      <c r="L30" s="17" t="s">
        <v>11</v>
      </c>
    </row>
    <row r="31" spans="1:12" ht="14.5" x14ac:dyDescent="0.3">
      <c r="A31" s="18"/>
      <c r="B31" s="18"/>
      <c r="C31" s="99">
        <v>44271</v>
      </c>
      <c r="D31" s="100" t="s">
        <v>55</v>
      </c>
      <c r="E31" s="100" t="s">
        <v>49</v>
      </c>
      <c r="F31" s="89">
        <v>2</v>
      </c>
      <c r="G31" s="89">
        <v>0.9</v>
      </c>
      <c r="H31" s="89">
        <f t="shared" si="0"/>
        <v>1.8</v>
      </c>
      <c r="I31" s="14">
        <v>1</v>
      </c>
      <c r="J31" s="15">
        <v>35000</v>
      </c>
      <c r="K31" s="16">
        <f t="shared" si="1"/>
        <v>63000</v>
      </c>
      <c r="L31" s="17" t="s">
        <v>11</v>
      </c>
    </row>
    <row r="32" spans="1:12" ht="14.5" x14ac:dyDescent="0.3">
      <c r="A32" s="19"/>
      <c r="B32" s="19"/>
      <c r="C32" s="99">
        <v>44271</v>
      </c>
      <c r="D32" s="100" t="s">
        <v>56</v>
      </c>
      <c r="E32" s="100" t="s">
        <v>49</v>
      </c>
      <c r="F32" s="89">
        <v>2</v>
      </c>
      <c r="G32" s="89">
        <v>0.9</v>
      </c>
      <c r="H32" s="89">
        <f t="shared" si="0"/>
        <v>1.8</v>
      </c>
      <c r="I32" s="14">
        <v>1</v>
      </c>
      <c r="J32" s="15">
        <v>35000</v>
      </c>
      <c r="K32" s="16">
        <f t="shared" si="1"/>
        <v>63000</v>
      </c>
      <c r="L32" s="17" t="s">
        <v>11</v>
      </c>
    </row>
    <row r="33" spans="1:12" ht="14.5" x14ac:dyDescent="0.3">
      <c r="A33" s="18"/>
      <c r="B33" s="18"/>
      <c r="C33" s="99">
        <v>44271</v>
      </c>
      <c r="D33" s="100" t="s">
        <v>57</v>
      </c>
      <c r="E33" s="100" t="s">
        <v>49</v>
      </c>
      <c r="F33" s="89">
        <v>2</v>
      </c>
      <c r="G33" s="89">
        <v>0.9</v>
      </c>
      <c r="H33" s="89">
        <f t="shared" si="0"/>
        <v>1.8</v>
      </c>
      <c r="I33" s="14">
        <v>1</v>
      </c>
      <c r="J33" s="15">
        <v>35000</v>
      </c>
      <c r="K33" s="16">
        <f t="shared" si="1"/>
        <v>63000</v>
      </c>
      <c r="L33" s="17" t="s">
        <v>11</v>
      </c>
    </row>
    <row r="34" spans="1:12" ht="14.5" x14ac:dyDescent="0.3">
      <c r="A34" s="18"/>
      <c r="B34" s="18"/>
      <c r="C34" s="99">
        <v>44271</v>
      </c>
      <c r="D34" s="100" t="s">
        <v>58</v>
      </c>
      <c r="E34" s="100" t="s">
        <v>49</v>
      </c>
      <c r="F34" s="89">
        <v>2</v>
      </c>
      <c r="G34" s="89">
        <v>0.9</v>
      </c>
      <c r="H34" s="89">
        <f t="shared" si="0"/>
        <v>1.8</v>
      </c>
      <c r="I34" s="14">
        <v>1</v>
      </c>
      <c r="J34" s="15">
        <v>35000</v>
      </c>
      <c r="K34" s="16">
        <f t="shared" si="1"/>
        <v>63000</v>
      </c>
      <c r="L34" s="17" t="s">
        <v>11</v>
      </c>
    </row>
    <row r="35" spans="1:12" ht="14.5" x14ac:dyDescent="0.3">
      <c r="A35" s="18"/>
      <c r="B35" s="18"/>
      <c r="C35" s="99">
        <v>44275</v>
      </c>
      <c r="D35" s="101" t="s">
        <v>59</v>
      </c>
      <c r="E35" s="102" t="s">
        <v>60</v>
      </c>
      <c r="F35" s="90">
        <v>3.5</v>
      </c>
      <c r="G35" s="90">
        <v>1</v>
      </c>
      <c r="H35" s="89">
        <f t="shared" ref="H35:H56" si="2">F35*G35</f>
        <v>3.5</v>
      </c>
      <c r="I35" s="14">
        <v>1</v>
      </c>
      <c r="J35" s="15">
        <v>35000</v>
      </c>
      <c r="K35" s="16">
        <f t="shared" si="1"/>
        <v>122500</v>
      </c>
      <c r="L35" s="17" t="s">
        <v>11</v>
      </c>
    </row>
    <row r="36" spans="1:12" ht="14.5" x14ac:dyDescent="0.3">
      <c r="A36" s="18"/>
      <c r="B36" s="18"/>
      <c r="C36" s="99">
        <v>44275</v>
      </c>
      <c r="D36" s="101" t="s">
        <v>61</v>
      </c>
      <c r="E36" s="102" t="s">
        <v>60</v>
      </c>
      <c r="F36" s="90">
        <v>2.9</v>
      </c>
      <c r="G36" s="90">
        <v>2.6</v>
      </c>
      <c r="H36" s="89">
        <f t="shared" si="2"/>
        <v>7.54</v>
      </c>
      <c r="I36" s="14">
        <v>1</v>
      </c>
      <c r="J36" s="15">
        <v>35000</v>
      </c>
      <c r="K36" s="16">
        <f t="shared" si="1"/>
        <v>263900</v>
      </c>
      <c r="L36" s="17" t="s">
        <v>11</v>
      </c>
    </row>
    <row r="37" spans="1:12" ht="14.5" x14ac:dyDescent="0.3">
      <c r="A37" s="18"/>
      <c r="B37" s="18"/>
      <c r="C37" s="99">
        <v>44279</v>
      </c>
      <c r="D37" s="101" t="s">
        <v>62</v>
      </c>
      <c r="E37" s="102" t="s">
        <v>63</v>
      </c>
      <c r="F37" s="90">
        <v>4</v>
      </c>
      <c r="G37" s="90">
        <v>0.8</v>
      </c>
      <c r="H37" s="89">
        <f t="shared" si="2"/>
        <v>3.2</v>
      </c>
      <c r="I37" s="14">
        <v>1</v>
      </c>
      <c r="J37" s="15">
        <v>35000</v>
      </c>
      <c r="K37" s="16">
        <f t="shared" si="1"/>
        <v>112000</v>
      </c>
      <c r="L37" s="17" t="s">
        <v>11</v>
      </c>
    </row>
    <row r="38" spans="1:12" ht="14.5" x14ac:dyDescent="0.3">
      <c r="A38" s="18"/>
      <c r="B38" s="18"/>
      <c r="C38" s="99">
        <v>44279</v>
      </c>
      <c r="D38" s="103" t="s">
        <v>64</v>
      </c>
      <c r="E38" s="100" t="s">
        <v>63</v>
      </c>
      <c r="F38" s="90">
        <v>4</v>
      </c>
      <c r="G38" s="90">
        <v>0.8</v>
      </c>
      <c r="H38" s="89">
        <f t="shared" si="2"/>
        <v>3.2</v>
      </c>
      <c r="I38" s="14">
        <v>1</v>
      </c>
      <c r="J38" s="15">
        <v>35000</v>
      </c>
      <c r="K38" s="16">
        <f t="shared" si="1"/>
        <v>112000</v>
      </c>
      <c r="L38" s="17" t="s">
        <v>11</v>
      </c>
    </row>
    <row r="39" spans="1:12" ht="14.5" x14ac:dyDescent="0.3">
      <c r="A39" s="18"/>
      <c r="B39" s="18"/>
      <c r="C39" s="99">
        <v>44279</v>
      </c>
      <c r="D39" s="101" t="s">
        <v>65</v>
      </c>
      <c r="E39" s="102" t="s">
        <v>63</v>
      </c>
      <c r="F39" s="90">
        <v>4</v>
      </c>
      <c r="G39" s="90">
        <v>1</v>
      </c>
      <c r="H39" s="89">
        <f t="shared" si="2"/>
        <v>4</v>
      </c>
      <c r="I39" s="14">
        <v>1</v>
      </c>
      <c r="J39" s="15">
        <v>35000</v>
      </c>
      <c r="K39" s="16">
        <f t="shared" si="1"/>
        <v>140000</v>
      </c>
      <c r="L39" s="17" t="s">
        <v>11</v>
      </c>
    </row>
    <row r="40" spans="1:12" ht="14.5" x14ac:dyDescent="0.3">
      <c r="A40" s="18"/>
      <c r="B40" s="18"/>
      <c r="C40" s="99">
        <v>44279</v>
      </c>
      <c r="D40" s="101" t="s">
        <v>83</v>
      </c>
      <c r="E40" s="102" t="s">
        <v>63</v>
      </c>
      <c r="F40" s="90">
        <v>2.2000000000000002</v>
      </c>
      <c r="G40" s="90">
        <v>1.4</v>
      </c>
      <c r="H40" s="89">
        <f t="shared" si="2"/>
        <v>3.08</v>
      </c>
      <c r="I40" s="14">
        <v>1</v>
      </c>
      <c r="J40" s="15">
        <v>35000</v>
      </c>
      <c r="K40" s="16">
        <f t="shared" si="1"/>
        <v>107800</v>
      </c>
      <c r="L40" s="17" t="s">
        <v>11</v>
      </c>
    </row>
    <row r="41" spans="1:12" ht="14.5" x14ac:dyDescent="0.3">
      <c r="A41" s="18"/>
      <c r="B41" s="18"/>
      <c r="C41" s="99">
        <v>44280</v>
      </c>
      <c r="D41" s="104" t="s">
        <v>66</v>
      </c>
      <c r="E41" s="105" t="s">
        <v>67</v>
      </c>
      <c r="F41" s="92">
        <v>3</v>
      </c>
      <c r="G41" s="92">
        <v>2</v>
      </c>
      <c r="H41" s="89">
        <f t="shared" si="2"/>
        <v>6</v>
      </c>
      <c r="I41" s="14">
        <v>1</v>
      </c>
      <c r="J41" s="15">
        <v>35000</v>
      </c>
      <c r="K41" s="16">
        <f t="shared" si="1"/>
        <v>210000</v>
      </c>
      <c r="L41" s="17" t="s">
        <v>11</v>
      </c>
    </row>
    <row r="42" spans="1:12" ht="14.5" x14ac:dyDescent="0.3">
      <c r="A42" s="18"/>
      <c r="B42" s="18"/>
      <c r="C42" s="99">
        <v>44280</v>
      </c>
      <c r="D42" s="101" t="s">
        <v>68</v>
      </c>
      <c r="E42" s="105" t="s">
        <v>67</v>
      </c>
      <c r="F42" s="92">
        <v>3</v>
      </c>
      <c r="G42" s="92">
        <v>1.2</v>
      </c>
      <c r="H42" s="89">
        <f t="shared" si="2"/>
        <v>3.5999999999999996</v>
      </c>
      <c r="I42" s="14">
        <v>1</v>
      </c>
      <c r="J42" s="15">
        <v>35000</v>
      </c>
      <c r="K42" s="16">
        <f t="shared" si="1"/>
        <v>125999.99999999999</v>
      </c>
      <c r="L42" s="17" t="s">
        <v>11</v>
      </c>
    </row>
    <row r="43" spans="1:12" ht="14.5" x14ac:dyDescent="0.3">
      <c r="A43" s="18"/>
      <c r="B43" s="18"/>
      <c r="C43" s="99">
        <v>44280</v>
      </c>
      <c r="D43" s="101" t="s">
        <v>69</v>
      </c>
      <c r="E43" s="105" t="s">
        <v>67</v>
      </c>
      <c r="F43" s="90">
        <v>3</v>
      </c>
      <c r="G43" s="90">
        <v>1.2</v>
      </c>
      <c r="H43" s="89">
        <f t="shared" si="2"/>
        <v>3.5999999999999996</v>
      </c>
      <c r="I43" s="14">
        <v>1</v>
      </c>
      <c r="J43" s="15">
        <v>35000</v>
      </c>
      <c r="K43" s="16">
        <f t="shared" si="1"/>
        <v>125999.99999999999</v>
      </c>
      <c r="L43" s="17" t="s">
        <v>11</v>
      </c>
    </row>
    <row r="44" spans="1:12" ht="14.5" x14ac:dyDescent="0.3">
      <c r="A44" s="18"/>
      <c r="B44" s="18"/>
      <c r="C44" s="99">
        <v>44279</v>
      </c>
      <c r="D44" s="101" t="s">
        <v>70</v>
      </c>
      <c r="E44" s="102" t="s">
        <v>71</v>
      </c>
      <c r="F44" s="90">
        <v>2</v>
      </c>
      <c r="G44" s="90">
        <v>1.7</v>
      </c>
      <c r="H44" s="89">
        <f t="shared" si="2"/>
        <v>3.4</v>
      </c>
      <c r="I44" s="14">
        <v>1</v>
      </c>
      <c r="J44" s="15">
        <v>35000</v>
      </c>
      <c r="K44" s="16">
        <f t="shared" si="1"/>
        <v>119000</v>
      </c>
      <c r="L44" s="17" t="s">
        <v>11</v>
      </c>
    </row>
    <row r="45" spans="1:12" ht="14.5" x14ac:dyDescent="0.3">
      <c r="A45" s="18"/>
      <c r="B45" s="18"/>
      <c r="C45" s="99">
        <v>44279</v>
      </c>
      <c r="D45" s="106" t="s">
        <v>70</v>
      </c>
      <c r="E45" s="102" t="s">
        <v>71</v>
      </c>
      <c r="F45" s="93">
        <v>1.4</v>
      </c>
      <c r="G45" s="93">
        <v>0.4</v>
      </c>
      <c r="H45" s="89">
        <f t="shared" si="2"/>
        <v>0.55999999999999994</v>
      </c>
      <c r="I45" s="14">
        <v>1</v>
      </c>
      <c r="J45" s="15">
        <v>35000</v>
      </c>
      <c r="K45" s="16">
        <f t="shared" si="1"/>
        <v>19599.999999999996</v>
      </c>
      <c r="L45" s="17" t="s">
        <v>11</v>
      </c>
    </row>
    <row r="46" spans="1:12" ht="14.5" x14ac:dyDescent="0.3">
      <c r="A46" s="18"/>
      <c r="B46" s="18"/>
      <c r="C46" s="99">
        <v>44279</v>
      </c>
      <c r="D46" s="107" t="s">
        <v>72</v>
      </c>
      <c r="E46" s="102" t="s">
        <v>71</v>
      </c>
      <c r="F46" s="90">
        <v>6</v>
      </c>
      <c r="G46" s="90">
        <v>0.8</v>
      </c>
      <c r="H46" s="89">
        <f t="shared" si="2"/>
        <v>4.8000000000000007</v>
      </c>
      <c r="I46" s="14">
        <v>1</v>
      </c>
      <c r="J46" s="15">
        <v>35000</v>
      </c>
      <c r="K46" s="16">
        <f t="shared" si="1"/>
        <v>168000.00000000003</v>
      </c>
      <c r="L46" s="17" t="s">
        <v>11</v>
      </c>
    </row>
    <row r="47" spans="1:12" ht="14.5" x14ac:dyDescent="0.3">
      <c r="A47" s="18"/>
      <c r="B47" s="18"/>
      <c r="C47" s="99">
        <v>44279</v>
      </c>
      <c r="D47" s="108" t="s">
        <v>73</v>
      </c>
      <c r="E47" s="100" t="s">
        <v>71</v>
      </c>
      <c r="F47" s="92">
        <v>3</v>
      </c>
      <c r="G47" s="92">
        <v>0.6</v>
      </c>
      <c r="H47" s="89">
        <f t="shared" si="2"/>
        <v>1.7999999999999998</v>
      </c>
      <c r="I47" s="14">
        <v>1</v>
      </c>
      <c r="J47" s="15">
        <v>35000</v>
      </c>
      <c r="K47" s="16">
        <f t="shared" si="1"/>
        <v>62999.999999999993</v>
      </c>
      <c r="L47" s="17" t="s">
        <v>11</v>
      </c>
    </row>
    <row r="48" spans="1:12" ht="14.5" x14ac:dyDescent="0.3">
      <c r="A48" s="18"/>
      <c r="B48" s="18"/>
      <c r="C48" s="99">
        <v>44279</v>
      </c>
      <c r="D48" s="108" t="s">
        <v>74</v>
      </c>
      <c r="E48" s="100" t="s">
        <v>71</v>
      </c>
      <c r="F48" s="92">
        <v>3</v>
      </c>
      <c r="G48" s="90">
        <v>0.8</v>
      </c>
      <c r="H48" s="89">
        <f t="shared" si="2"/>
        <v>2.4000000000000004</v>
      </c>
      <c r="I48" s="14">
        <v>1</v>
      </c>
      <c r="J48" s="15">
        <v>35000</v>
      </c>
      <c r="K48" s="16">
        <f t="shared" si="1"/>
        <v>84000.000000000015</v>
      </c>
      <c r="L48" s="17" t="s">
        <v>11</v>
      </c>
    </row>
    <row r="49" spans="1:15" ht="14.5" x14ac:dyDescent="0.3">
      <c r="A49" s="18"/>
      <c r="B49" s="18"/>
      <c r="C49" s="99">
        <v>44281</v>
      </c>
      <c r="D49" s="103" t="s">
        <v>75</v>
      </c>
      <c r="E49" s="100" t="s">
        <v>76</v>
      </c>
      <c r="F49" s="90">
        <v>5</v>
      </c>
      <c r="G49" s="90">
        <v>2</v>
      </c>
      <c r="H49" s="89">
        <f t="shared" si="2"/>
        <v>10</v>
      </c>
      <c r="I49" s="14">
        <v>1</v>
      </c>
      <c r="J49" s="15">
        <v>35000</v>
      </c>
      <c r="K49" s="16">
        <f t="shared" si="1"/>
        <v>350000</v>
      </c>
      <c r="L49" s="17" t="s">
        <v>11</v>
      </c>
    </row>
    <row r="50" spans="1:15" ht="14.5" x14ac:dyDescent="0.3">
      <c r="A50" s="18"/>
      <c r="B50" s="18"/>
      <c r="C50" s="99">
        <v>44281</v>
      </c>
      <c r="D50" s="103" t="s">
        <v>77</v>
      </c>
      <c r="E50" s="100" t="s">
        <v>76</v>
      </c>
      <c r="F50" s="90">
        <v>5</v>
      </c>
      <c r="G50" s="90">
        <v>1.1000000000000001</v>
      </c>
      <c r="H50" s="89">
        <f t="shared" si="2"/>
        <v>5.5</v>
      </c>
      <c r="I50" s="14">
        <v>1</v>
      </c>
      <c r="J50" s="15">
        <v>35000</v>
      </c>
      <c r="K50" s="16">
        <f t="shared" si="1"/>
        <v>192500</v>
      </c>
      <c r="L50" s="17" t="s">
        <v>11</v>
      </c>
    </row>
    <row r="51" spans="1:15" ht="14.5" x14ac:dyDescent="0.3">
      <c r="A51" s="18"/>
      <c r="B51" s="18"/>
      <c r="C51" s="99">
        <v>44281</v>
      </c>
      <c r="D51" s="103" t="s">
        <v>78</v>
      </c>
      <c r="E51" s="100" t="s">
        <v>76</v>
      </c>
      <c r="F51" s="90">
        <v>3</v>
      </c>
      <c r="G51" s="90">
        <v>0.9</v>
      </c>
      <c r="H51" s="89">
        <f t="shared" si="2"/>
        <v>2.7</v>
      </c>
      <c r="I51" s="14">
        <v>1</v>
      </c>
      <c r="J51" s="15">
        <v>35000</v>
      </c>
      <c r="K51" s="16">
        <f t="shared" si="1"/>
        <v>94500</v>
      </c>
      <c r="L51" s="17" t="s">
        <v>11</v>
      </c>
    </row>
    <row r="52" spans="1:15" ht="14.5" x14ac:dyDescent="0.3">
      <c r="A52" s="18"/>
      <c r="B52" s="18"/>
      <c r="C52" s="99">
        <v>44273</v>
      </c>
      <c r="D52" s="108" t="s">
        <v>79</v>
      </c>
      <c r="E52" s="109" t="s">
        <v>80</v>
      </c>
      <c r="F52" s="94">
        <v>2.5</v>
      </c>
      <c r="G52" s="94">
        <v>1</v>
      </c>
      <c r="H52" s="89">
        <f t="shared" si="2"/>
        <v>2.5</v>
      </c>
      <c r="I52" s="14">
        <v>1</v>
      </c>
      <c r="J52" s="15">
        <v>35000</v>
      </c>
      <c r="K52" s="16">
        <f t="shared" si="1"/>
        <v>87500</v>
      </c>
      <c r="L52" s="17" t="s">
        <v>11</v>
      </c>
    </row>
    <row r="53" spans="1:15" ht="14.5" x14ac:dyDescent="0.3">
      <c r="A53" s="18"/>
      <c r="B53" s="18"/>
      <c r="C53" s="99">
        <v>44273</v>
      </c>
      <c r="D53" s="108" t="s">
        <v>81</v>
      </c>
      <c r="E53" s="109" t="s">
        <v>80</v>
      </c>
      <c r="F53" s="94">
        <v>2.5</v>
      </c>
      <c r="G53" s="94">
        <v>1</v>
      </c>
      <c r="H53" s="89">
        <f t="shared" si="2"/>
        <v>2.5</v>
      </c>
      <c r="I53" s="14">
        <v>1</v>
      </c>
      <c r="J53" s="15">
        <v>35000</v>
      </c>
      <c r="K53" s="16">
        <f t="shared" si="1"/>
        <v>87500</v>
      </c>
      <c r="L53" s="17" t="s">
        <v>11</v>
      </c>
    </row>
    <row r="54" spans="1:15" ht="14.5" x14ac:dyDescent="0.3">
      <c r="A54" s="18"/>
      <c r="B54" s="18"/>
      <c r="C54" s="99">
        <v>44273</v>
      </c>
      <c r="D54" s="108" t="s">
        <v>82</v>
      </c>
      <c r="E54" s="109" t="s">
        <v>80</v>
      </c>
      <c r="F54" s="94">
        <v>2.5</v>
      </c>
      <c r="G54" s="94">
        <v>1</v>
      </c>
      <c r="H54" s="89">
        <f t="shared" si="2"/>
        <v>2.5</v>
      </c>
      <c r="I54" s="14">
        <v>1</v>
      </c>
      <c r="J54" s="15">
        <v>35000</v>
      </c>
      <c r="K54" s="16">
        <f t="shared" si="1"/>
        <v>87500</v>
      </c>
      <c r="L54" s="17" t="s">
        <v>11</v>
      </c>
    </row>
    <row r="55" spans="1:15" ht="14.5" x14ac:dyDescent="0.3">
      <c r="A55" s="18"/>
      <c r="B55" s="18"/>
      <c r="C55" s="99">
        <v>44281</v>
      </c>
      <c r="D55" s="103" t="s">
        <v>84</v>
      </c>
      <c r="E55" s="100" t="s">
        <v>85</v>
      </c>
      <c r="F55" s="91">
        <v>4</v>
      </c>
      <c r="G55" s="91">
        <v>1</v>
      </c>
      <c r="H55" s="89">
        <f t="shared" si="2"/>
        <v>4</v>
      </c>
      <c r="I55" s="14">
        <v>1</v>
      </c>
      <c r="J55" s="15">
        <v>35000</v>
      </c>
      <c r="K55" s="16">
        <f t="shared" si="1"/>
        <v>140000</v>
      </c>
      <c r="L55" s="17" t="s">
        <v>11</v>
      </c>
    </row>
    <row r="56" spans="1:15" ht="14.5" x14ac:dyDescent="0.35">
      <c r="A56" s="18"/>
      <c r="B56" s="18"/>
      <c r="C56" s="99">
        <v>44281</v>
      </c>
      <c r="D56" s="110" t="s">
        <v>86</v>
      </c>
      <c r="E56" s="111" t="s">
        <v>87</v>
      </c>
      <c r="F56" s="91">
        <v>3</v>
      </c>
      <c r="G56" s="91">
        <v>3</v>
      </c>
      <c r="H56" s="89">
        <f t="shared" si="2"/>
        <v>9</v>
      </c>
      <c r="I56" s="14">
        <v>1</v>
      </c>
      <c r="J56" s="15">
        <v>35000</v>
      </c>
      <c r="K56" s="16">
        <f t="shared" si="1"/>
        <v>315000</v>
      </c>
      <c r="L56" s="17" t="s">
        <v>11</v>
      </c>
    </row>
    <row r="57" spans="1:15" ht="14.5" x14ac:dyDescent="0.3">
      <c r="A57" s="18"/>
      <c r="B57" s="18"/>
      <c r="C57" s="99">
        <v>44270</v>
      </c>
      <c r="D57" s="13" t="s">
        <v>97</v>
      </c>
      <c r="E57" s="13" t="s">
        <v>98</v>
      </c>
      <c r="F57" s="95">
        <v>2</v>
      </c>
      <c r="G57" s="95">
        <v>1.5</v>
      </c>
      <c r="H57" s="89">
        <f t="shared" ref="H57:H61" si="3">F57*G57</f>
        <v>3</v>
      </c>
      <c r="I57" s="14">
        <v>1</v>
      </c>
      <c r="J57" s="15">
        <v>35000</v>
      </c>
      <c r="K57" s="16">
        <f t="shared" si="1"/>
        <v>105000</v>
      </c>
      <c r="L57" s="17" t="s">
        <v>11</v>
      </c>
    </row>
    <row r="58" spans="1:15" ht="14.5" x14ac:dyDescent="0.3">
      <c r="A58" s="18"/>
      <c r="B58" s="18"/>
      <c r="C58" s="99">
        <v>44273</v>
      </c>
      <c r="D58" s="13" t="s">
        <v>99</v>
      </c>
      <c r="E58" s="13" t="s">
        <v>100</v>
      </c>
      <c r="F58" s="95">
        <v>3</v>
      </c>
      <c r="G58" s="95">
        <v>1.5</v>
      </c>
      <c r="H58" s="89">
        <f t="shared" si="3"/>
        <v>4.5</v>
      </c>
      <c r="I58" s="14">
        <v>1</v>
      </c>
      <c r="J58" s="15">
        <v>35000</v>
      </c>
      <c r="K58" s="16">
        <f t="shared" si="1"/>
        <v>157500</v>
      </c>
      <c r="L58" s="17" t="s">
        <v>11</v>
      </c>
    </row>
    <row r="59" spans="1:15" ht="14.5" x14ac:dyDescent="0.3">
      <c r="A59" s="18"/>
      <c r="B59" s="18"/>
      <c r="C59" s="99">
        <v>44273</v>
      </c>
      <c r="D59" s="13" t="s">
        <v>101</v>
      </c>
      <c r="E59" s="13" t="s">
        <v>100</v>
      </c>
      <c r="F59" s="95">
        <v>3</v>
      </c>
      <c r="G59" s="95">
        <v>1</v>
      </c>
      <c r="H59" s="89">
        <f t="shared" si="3"/>
        <v>3</v>
      </c>
      <c r="I59" s="14">
        <v>1</v>
      </c>
      <c r="J59" s="15">
        <v>35000</v>
      </c>
      <c r="K59" s="16">
        <f t="shared" si="1"/>
        <v>105000</v>
      </c>
      <c r="L59" s="17" t="s">
        <v>11</v>
      </c>
    </row>
    <row r="60" spans="1:15" ht="14.5" x14ac:dyDescent="0.3">
      <c r="A60" s="18"/>
      <c r="B60" s="18"/>
      <c r="C60" s="99">
        <v>44273</v>
      </c>
      <c r="D60" s="13" t="s">
        <v>102</v>
      </c>
      <c r="E60" s="13" t="s">
        <v>100</v>
      </c>
      <c r="F60" s="95">
        <v>5</v>
      </c>
      <c r="G60" s="95">
        <v>1</v>
      </c>
      <c r="H60" s="89">
        <f t="shared" si="3"/>
        <v>5</v>
      </c>
      <c r="I60" s="14">
        <v>1</v>
      </c>
      <c r="J60" s="15">
        <v>35000</v>
      </c>
      <c r="K60" s="16">
        <f t="shared" si="1"/>
        <v>175000</v>
      </c>
      <c r="L60" s="17" t="s">
        <v>11</v>
      </c>
    </row>
    <row r="61" spans="1:15" ht="14.5" x14ac:dyDescent="0.3">
      <c r="A61" s="18"/>
      <c r="B61" s="18"/>
      <c r="C61" s="99">
        <v>44273</v>
      </c>
      <c r="D61" s="13" t="s">
        <v>103</v>
      </c>
      <c r="E61" s="13" t="s">
        <v>104</v>
      </c>
      <c r="F61" s="95">
        <v>5</v>
      </c>
      <c r="G61" s="95">
        <v>1.5</v>
      </c>
      <c r="H61" s="89">
        <f t="shared" si="3"/>
        <v>7.5</v>
      </c>
      <c r="I61" s="14">
        <v>1</v>
      </c>
      <c r="J61" s="15">
        <v>35000</v>
      </c>
      <c r="K61" s="16">
        <f t="shared" si="1"/>
        <v>262500</v>
      </c>
      <c r="L61" s="17" t="s">
        <v>11</v>
      </c>
    </row>
    <row r="62" spans="1:15" x14ac:dyDescent="0.3">
      <c r="A62" s="20"/>
      <c r="B62" s="20"/>
      <c r="C62" s="21"/>
      <c r="D62" s="22"/>
      <c r="E62" s="133" t="s">
        <v>12</v>
      </c>
      <c r="F62" s="134"/>
      <c r="G62" s="135"/>
      <c r="H62" s="23">
        <f>SUM(H4:H61)</f>
        <v>167.07999999999998</v>
      </c>
      <c r="I62" s="65">
        <v>1</v>
      </c>
      <c r="J62" s="48">
        <v>35000</v>
      </c>
      <c r="K62" s="40">
        <f>SUM(K10:K61)</f>
        <v>5847800</v>
      </c>
      <c r="L62" s="25"/>
    </row>
    <row r="63" spans="1:15" x14ac:dyDescent="0.3">
      <c r="A63" s="11">
        <v>3</v>
      </c>
      <c r="B63" s="11" t="s">
        <v>35</v>
      </c>
      <c r="C63" s="12">
        <v>44256</v>
      </c>
      <c r="D63" s="26" t="s">
        <v>21</v>
      </c>
      <c r="E63" s="26" t="s">
        <v>26</v>
      </c>
      <c r="F63" s="28">
        <v>5</v>
      </c>
      <c r="G63" s="28">
        <v>1.2</v>
      </c>
      <c r="H63" s="62">
        <f>G63*F63</f>
        <v>6</v>
      </c>
      <c r="I63" s="27">
        <v>1</v>
      </c>
      <c r="J63" s="15"/>
      <c r="K63" s="16">
        <v>10500000</v>
      </c>
      <c r="L63" s="17" t="s">
        <v>14</v>
      </c>
      <c r="O63" s="29"/>
    </row>
    <row r="64" spans="1:15" x14ac:dyDescent="0.3">
      <c r="A64" s="18"/>
      <c r="B64" s="18" t="s">
        <v>13</v>
      </c>
      <c r="C64" s="12">
        <v>44256</v>
      </c>
      <c r="D64" s="26" t="s">
        <v>22</v>
      </c>
      <c r="E64" s="26" t="s">
        <v>24</v>
      </c>
      <c r="F64" s="28">
        <v>5.5</v>
      </c>
      <c r="G64" s="28">
        <v>1.2</v>
      </c>
      <c r="H64" s="62">
        <f t="shared" ref="H64:H67" si="4">G64*F64</f>
        <v>6.6</v>
      </c>
      <c r="I64" s="27">
        <v>1</v>
      </c>
      <c r="J64" s="15"/>
      <c r="K64" s="16">
        <v>9000000</v>
      </c>
      <c r="L64" s="17" t="s">
        <v>14</v>
      </c>
      <c r="O64" s="29"/>
    </row>
    <row r="65" spans="1:15" x14ac:dyDescent="0.3">
      <c r="A65" s="18"/>
      <c r="B65" s="18"/>
      <c r="C65" s="12">
        <v>44256</v>
      </c>
      <c r="D65" s="26" t="s">
        <v>23</v>
      </c>
      <c r="E65" s="26" t="s">
        <v>25</v>
      </c>
      <c r="F65" s="28">
        <v>5</v>
      </c>
      <c r="G65" s="28">
        <v>1.2</v>
      </c>
      <c r="H65" s="62">
        <f t="shared" si="4"/>
        <v>6</v>
      </c>
      <c r="I65" s="27">
        <v>1</v>
      </c>
      <c r="J65" s="15"/>
      <c r="K65" s="16">
        <v>8500000</v>
      </c>
      <c r="L65" s="17" t="s">
        <v>14</v>
      </c>
      <c r="O65" s="29"/>
    </row>
    <row r="66" spans="1:15" x14ac:dyDescent="0.3">
      <c r="A66" s="18"/>
      <c r="B66" s="132" t="s">
        <v>255</v>
      </c>
      <c r="C66" s="12">
        <v>44256</v>
      </c>
      <c r="D66" s="26" t="s">
        <v>259</v>
      </c>
      <c r="E66" s="26" t="s">
        <v>25</v>
      </c>
      <c r="F66" s="28">
        <v>5</v>
      </c>
      <c r="G66" s="28">
        <v>1.2</v>
      </c>
      <c r="H66" s="62">
        <f t="shared" si="4"/>
        <v>6</v>
      </c>
      <c r="I66" s="27">
        <v>1</v>
      </c>
      <c r="J66" s="15"/>
      <c r="K66" s="16">
        <v>8500000</v>
      </c>
      <c r="L66" s="17" t="s">
        <v>14</v>
      </c>
      <c r="O66" s="29"/>
    </row>
    <row r="67" spans="1:15" x14ac:dyDescent="0.3">
      <c r="A67" s="18"/>
      <c r="B67" s="132"/>
      <c r="C67" s="12">
        <v>44256</v>
      </c>
      <c r="D67" s="26" t="s">
        <v>260</v>
      </c>
      <c r="E67" s="146" t="s">
        <v>26</v>
      </c>
      <c r="F67" s="147">
        <v>4</v>
      </c>
      <c r="G67" s="148">
        <v>1.2</v>
      </c>
      <c r="H67" s="62">
        <f t="shared" si="4"/>
        <v>4.8</v>
      </c>
      <c r="I67" s="27">
        <v>1</v>
      </c>
      <c r="J67" s="15"/>
      <c r="K67" s="16">
        <v>6750000</v>
      </c>
      <c r="L67" s="17" t="s">
        <v>14</v>
      </c>
      <c r="M67" s="29"/>
      <c r="O67" s="29"/>
    </row>
    <row r="68" spans="1:15" x14ac:dyDescent="0.3">
      <c r="A68" s="20"/>
      <c r="B68" s="20"/>
      <c r="C68" s="30"/>
      <c r="D68" s="31"/>
      <c r="E68" s="133" t="s">
        <v>12</v>
      </c>
      <c r="F68" s="134"/>
      <c r="G68" s="135"/>
      <c r="H68" s="32"/>
      <c r="I68" s="32"/>
      <c r="J68" s="32"/>
      <c r="K68" s="24">
        <f>SUM(K63:K67)</f>
        <v>43250000</v>
      </c>
      <c r="L68" s="25"/>
    </row>
    <row r="69" spans="1:15" x14ac:dyDescent="0.3">
      <c r="A69" s="11">
        <v>4</v>
      </c>
      <c r="B69" s="11" t="s">
        <v>36</v>
      </c>
      <c r="C69" s="12">
        <v>44205</v>
      </c>
      <c r="D69" s="41" t="s">
        <v>33</v>
      </c>
      <c r="E69" s="87" t="s">
        <v>16</v>
      </c>
      <c r="F69" s="42"/>
      <c r="G69" s="42"/>
      <c r="H69" s="43">
        <v>50</v>
      </c>
      <c r="I69" s="44">
        <v>135000</v>
      </c>
      <c r="J69" s="44"/>
      <c r="K69" s="15">
        <f t="shared" ref="K69:K71" si="5">I69*H69</f>
        <v>6750000</v>
      </c>
      <c r="L69" s="17" t="s">
        <v>17</v>
      </c>
    </row>
    <row r="70" spans="1:15" x14ac:dyDescent="0.3">
      <c r="A70" s="11"/>
      <c r="B70" s="11" t="s">
        <v>37</v>
      </c>
      <c r="C70" s="12">
        <v>44209</v>
      </c>
      <c r="D70" s="41" t="s">
        <v>18</v>
      </c>
      <c r="E70" s="87" t="s">
        <v>16</v>
      </c>
      <c r="F70" s="42"/>
      <c r="G70" s="42"/>
      <c r="H70" s="43">
        <v>50</v>
      </c>
      <c r="I70" s="44">
        <v>135000</v>
      </c>
      <c r="J70" s="44"/>
      <c r="K70" s="15">
        <f t="shared" si="5"/>
        <v>6750000</v>
      </c>
      <c r="L70" s="17" t="s">
        <v>17</v>
      </c>
    </row>
    <row r="71" spans="1:15" x14ac:dyDescent="0.3">
      <c r="A71" s="19"/>
      <c r="B71" s="132" t="s">
        <v>254</v>
      </c>
      <c r="C71" s="45">
        <v>44214</v>
      </c>
      <c r="D71" s="46" t="s">
        <v>34</v>
      </c>
      <c r="E71" s="87" t="s">
        <v>16</v>
      </c>
      <c r="F71" s="42"/>
      <c r="G71" s="42"/>
      <c r="H71" s="43">
        <v>50</v>
      </c>
      <c r="I71" s="44">
        <v>135000</v>
      </c>
      <c r="J71" s="44"/>
      <c r="K71" s="15">
        <f t="shared" si="5"/>
        <v>6750000</v>
      </c>
      <c r="L71" s="17" t="s">
        <v>17</v>
      </c>
    </row>
    <row r="72" spans="1:15" x14ac:dyDescent="0.3">
      <c r="A72" s="20"/>
      <c r="B72" s="20"/>
      <c r="C72" s="39"/>
      <c r="D72" s="20"/>
      <c r="E72" s="136" t="s">
        <v>12</v>
      </c>
      <c r="F72" s="136"/>
      <c r="G72" s="136"/>
      <c r="H72" s="32">
        <f>SUM(H69:H71)</f>
        <v>150</v>
      </c>
      <c r="I72" s="47">
        <v>135000</v>
      </c>
      <c r="J72" s="48"/>
      <c r="K72" s="24">
        <f>SUM(K69:K71)</f>
        <v>20250000</v>
      </c>
      <c r="L72" s="25"/>
    </row>
    <row r="73" spans="1:15" x14ac:dyDescent="0.3">
      <c r="A73" s="49"/>
      <c r="B73" s="49"/>
      <c r="C73" s="50"/>
      <c r="D73" s="49"/>
      <c r="E73" s="137" t="s">
        <v>19</v>
      </c>
      <c r="F73" s="137"/>
      <c r="G73" s="137"/>
      <c r="H73" s="51"/>
      <c r="I73" s="52"/>
      <c r="J73" s="53"/>
      <c r="K73" s="54">
        <f>K72+K68+K62+K9</f>
        <v>92847800</v>
      </c>
      <c r="L73" s="55"/>
    </row>
    <row r="79" spans="1:15" x14ac:dyDescent="0.3">
      <c r="L79" s="56"/>
    </row>
  </sheetData>
  <mergeCells count="16">
    <mergeCell ref="J2:J3"/>
    <mergeCell ref="K2:K3"/>
    <mergeCell ref="L2:L3"/>
    <mergeCell ref="E62:G62"/>
    <mergeCell ref="A2:A3"/>
    <mergeCell ref="B2:B3"/>
    <mergeCell ref="C2:C3"/>
    <mergeCell ref="D2:D3"/>
    <mergeCell ref="E2:E3"/>
    <mergeCell ref="F2:G2"/>
    <mergeCell ref="E68:G68"/>
    <mergeCell ref="E9:I9"/>
    <mergeCell ref="E72:G72"/>
    <mergeCell ref="E73:G73"/>
    <mergeCell ref="H2:H3"/>
    <mergeCell ref="I2:I3"/>
  </mergeCells>
  <pageMargins left="0.12" right="0.12" top="0.19" bottom="0.18" header="0.12" footer="0.12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3215AC-FA9D-4148-83DE-0E9E5E561300}">
  <dimension ref="A1:S44"/>
  <sheetViews>
    <sheetView workbookViewId="0">
      <selection activeCell="C12" sqref="C12"/>
    </sheetView>
  </sheetViews>
  <sheetFormatPr defaultRowHeight="14.5" x14ac:dyDescent="0.35"/>
  <cols>
    <col min="1" max="1" width="9.08984375" style="72" bestFit="1" customWidth="1"/>
    <col min="2" max="2" width="30.7265625" style="72" bestFit="1" customWidth="1"/>
    <col min="3" max="3" width="10.54296875" style="72" bestFit="1" customWidth="1"/>
    <col min="4" max="4" width="12.54296875" style="72" bestFit="1" customWidth="1"/>
    <col min="5" max="5" width="9" style="72" bestFit="1" customWidth="1"/>
    <col min="6" max="6" width="9.08984375" style="72" bestFit="1" customWidth="1"/>
    <col min="7" max="7" width="14.7265625" style="72" bestFit="1" customWidth="1"/>
    <col min="8" max="8" width="16.08984375" style="72" bestFit="1" customWidth="1"/>
    <col min="9" max="9" width="15" style="72" bestFit="1" customWidth="1"/>
    <col min="10" max="12" width="15.81640625" style="72" bestFit="1" customWidth="1"/>
    <col min="13" max="13" width="17.36328125" style="72" bestFit="1" customWidth="1"/>
    <col min="14" max="14" width="7.7265625" style="72" customWidth="1"/>
    <col min="15" max="15" width="8.54296875" style="72" customWidth="1"/>
    <col min="16" max="16" width="8.08984375" style="72" customWidth="1"/>
    <col min="17" max="17" width="7.1796875" style="72" customWidth="1"/>
    <col min="18" max="18" width="8.81640625" style="72" customWidth="1"/>
    <col min="19" max="19" width="9.1796875" style="72" customWidth="1"/>
    <col min="20" max="16384" width="8.7265625" style="72"/>
  </cols>
  <sheetData>
    <row r="1" spans="1:19" ht="39" x14ac:dyDescent="0.35">
      <c r="A1" s="75" t="s">
        <v>251</v>
      </c>
      <c r="B1" s="75" t="s">
        <v>250</v>
      </c>
      <c r="C1" s="75" t="s">
        <v>249</v>
      </c>
      <c r="D1" s="75" t="s">
        <v>248</v>
      </c>
      <c r="E1" s="131" t="s">
        <v>247</v>
      </c>
      <c r="F1" s="75" t="s">
        <v>246</v>
      </c>
      <c r="G1" s="75" t="s">
        <v>245</v>
      </c>
      <c r="H1" s="74" t="s">
        <v>244</v>
      </c>
      <c r="I1" s="74" t="s">
        <v>243</v>
      </c>
      <c r="J1" s="74" t="s">
        <v>242</v>
      </c>
      <c r="K1" s="75" t="s">
        <v>241</v>
      </c>
      <c r="L1" s="75" t="s">
        <v>240</v>
      </c>
      <c r="M1" s="75" t="s">
        <v>239</v>
      </c>
      <c r="N1" s="130" t="s">
        <v>238</v>
      </c>
      <c r="O1" s="130" t="s">
        <v>237</v>
      </c>
      <c r="P1" s="130" t="s">
        <v>236</v>
      </c>
      <c r="Q1" s="130" t="s">
        <v>235</v>
      </c>
      <c r="R1" s="130" t="s">
        <v>234</v>
      </c>
      <c r="S1" s="130" t="s">
        <v>233</v>
      </c>
    </row>
    <row r="2" spans="1:19" x14ac:dyDescent="0.35">
      <c r="A2" s="127" t="s">
        <v>112</v>
      </c>
      <c r="B2" s="126" t="s">
        <v>194</v>
      </c>
      <c r="C2" s="122" t="s">
        <v>110</v>
      </c>
      <c r="D2" s="126" t="s">
        <v>193</v>
      </c>
      <c r="E2" s="73" t="s">
        <v>192</v>
      </c>
      <c r="F2" s="76" t="s">
        <v>163</v>
      </c>
      <c r="G2" s="79" t="s">
        <v>162</v>
      </c>
      <c r="H2" s="70" t="s">
        <v>232</v>
      </c>
      <c r="I2" s="70" t="s">
        <v>231</v>
      </c>
      <c r="J2" s="70" t="s">
        <v>230</v>
      </c>
      <c r="K2" s="70"/>
      <c r="L2" s="70"/>
      <c r="M2" s="70"/>
      <c r="N2" s="128"/>
      <c r="O2" s="128"/>
      <c r="P2" s="129"/>
      <c r="Q2" s="128"/>
      <c r="R2" s="128">
        <v>6</v>
      </c>
      <c r="S2" s="128">
        <v>6</v>
      </c>
    </row>
    <row r="3" spans="1:19" x14ac:dyDescent="0.35">
      <c r="A3" s="127" t="s">
        <v>112</v>
      </c>
      <c r="B3" s="126" t="s">
        <v>194</v>
      </c>
      <c r="C3" s="122" t="s">
        <v>110</v>
      </c>
      <c r="D3" s="126" t="s">
        <v>193</v>
      </c>
      <c r="E3" s="73" t="s">
        <v>192</v>
      </c>
      <c r="F3" s="76" t="s">
        <v>159</v>
      </c>
      <c r="G3" s="77" t="s">
        <v>158</v>
      </c>
      <c r="H3" s="70" t="s">
        <v>229</v>
      </c>
      <c r="I3" s="70" t="s">
        <v>228</v>
      </c>
      <c r="J3" s="70"/>
      <c r="K3" s="70" t="s">
        <v>227</v>
      </c>
      <c r="L3" s="70"/>
      <c r="M3" s="70"/>
      <c r="N3" s="125">
        <v>25</v>
      </c>
      <c r="O3" s="115"/>
      <c r="P3" s="125"/>
      <c r="Q3" s="115"/>
      <c r="R3" s="115">
        <v>4</v>
      </c>
      <c r="S3" s="115">
        <v>4</v>
      </c>
    </row>
    <row r="4" spans="1:19" x14ac:dyDescent="0.35">
      <c r="A4" s="127" t="s">
        <v>112</v>
      </c>
      <c r="B4" s="126" t="s">
        <v>194</v>
      </c>
      <c r="C4" s="122" t="s">
        <v>110</v>
      </c>
      <c r="D4" s="126" t="s">
        <v>193</v>
      </c>
      <c r="E4" s="73" t="s">
        <v>192</v>
      </c>
      <c r="F4" s="76" t="s">
        <v>155</v>
      </c>
      <c r="G4" s="77" t="s">
        <v>154</v>
      </c>
      <c r="H4" s="70" t="s">
        <v>226</v>
      </c>
      <c r="I4" s="70" t="s">
        <v>225</v>
      </c>
      <c r="J4" s="70"/>
      <c r="K4" s="70" t="s">
        <v>224</v>
      </c>
      <c r="L4" s="70" t="s">
        <v>223</v>
      </c>
      <c r="M4" s="70"/>
      <c r="N4" s="125"/>
      <c r="O4" s="115"/>
      <c r="P4" s="125"/>
      <c r="Q4" s="115"/>
      <c r="R4" s="115">
        <v>4</v>
      </c>
      <c r="S4" s="115">
        <v>4</v>
      </c>
    </row>
    <row r="5" spans="1:19" x14ac:dyDescent="0.35">
      <c r="A5" s="127" t="s">
        <v>112</v>
      </c>
      <c r="B5" s="126" t="s">
        <v>194</v>
      </c>
      <c r="C5" s="122" t="s">
        <v>110</v>
      </c>
      <c r="D5" s="126" t="s">
        <v>193</v>
      </c>
      <c r="E5" s="73" t="s">
        <v>192</v>
      </c>
      <c r="F5" s="76" t="s">
        <v>151</v>
      </c>
      <c r="G5" s="77" t="s">
        <v>150</v>
      </c>
      <c r="H5" s="70" t="s">
        <v>222</v>
      </c>
      <c r="I5" s="70" t="s">
        <v>221</v>
      </c>
      <c r="J5" s="70"/>
      <c r="K5" s="70"/>
      <c r="L5" s="70"/>
      <c r="M5" s="70" t="s">
        <v>220</v>
      </c>
      <c r="N5" s="125"/>
      <c r="O5" s="125">
        <v>50</v>
      </c>
      <c r="P5" s="125"/>
      <c r="Q5" s="115"/>
      <c r="R5" s="115">
        <v>4</v>
      </c>
      <c r="S5" s="115">
        <v>4</v>
      </c>
    </row>
    <row r="6" spans="1:19" x14ac:dyDescent="0.35">
      <c r="A6" s="127" t="s">
        <v>112</v>
      </c>
      <c r="B6" s="126" t="s">
        <v>194</v>
      </c>
      <c r="C6" s="122" t="s">
        <v>110</v>
      </c>
      <c r="D6" s="126" t="s">
        <v>193</v>
      </c>
      <c r="E6" s="73" t="s">
        <v>192</v>
      </c>
      <c r="F6" s="78" t="s">
        <v>147</v>
      </c>
      <c r="G6" s="77" t="s">
        <v>146</v>
      </c>
      <c r="H6" s="70" t="s">
        <v>219</v>
      </c>
      <c r="I6" s="70" t="s">
        <v>218</v>
      </c>
      <c r="J6" s="70"/>
      <c r="K6" s="70"/>
      <c r="L6" s="70"/>
      <c r="M6" s="70"/>
      <c r="N6" s="125"/>
      <c r="O6" s="125"/>
      <c r="P6" s="125"/>
      <c r="Q6" s="115"/>
      <c r="R6" s="115">
        <v>4</v>
      </c>
      <c r="S6" s="115">
        <v>4</v>
      </c>
    </row>
    <row r="7" spans="1:19" x14ac:dyDescent="0.35">
      <c r="A7" s="127" t="s">
        <v>112</v>
      </c>
      <c r="B7" s="126" t="s">
        <v>194</v>
      </c>
      <c r="C7" s="122" t="s">
        <v>110</v>
      </c>
      <c r="D7" s="126" t="s">
        <v>193</v>
      </c>
      <c r="E7" s="73" t="s">
        <v>192</v>
      </c>
      <c r="F7" s="78" t="s">
        <v>143</v>
      </c>
      <c r="G7" s="77" t="s">
        <v>142</v>
      </c>
      <c r="H7" s="70" t="s">
        <v>217</v>
      </c>
      <c r="I7" s="70"/>
      <c r="J7" s="70"/>
      <c r="K7" s="70"/>
      <c r="L7" s="70"/>
      <c r="M7" s="70"/>
      <c r="N7" s="125"/>
      <c r="O7" s="115"/>
      <c r="P7" s="125"/>
      <c r="Q7" s="115"/>
      <c r="R7" s="115">
        <v>2</v>
      </c>
      <c r="S7" s="115">
        <v>2</v>
      </c>
    </row>
    <row r="8" spans="1:19" x14ac:dyDescent="0.35">
      <c r="A8" s="127" t="s">
        <v>112</v>
      </c>
      <c r="B8" s="126" t="s">
        <v>194</v>
      </c>
      <c r="C8" s="122" t="s">
        <v>110</v>
      </c>
      <c r="D8" s="126" t="s">
        <v>193</v>
      </c>
      <c r="E8" s="73" t="s">
        <v>192</v>
      </c>
      <c r="F8" s="80" t="s">
        <v>139</v>
      </c>
      <c r="G8" s="119" t="s">
        <v>138</v>
      </c>
      <c r="H8" s="70"/>
      <c r="I8" s="70"/>
      <c r="J8" s="70"/>
      <c r="K8" s="70"/>
      <c r="L8" s="70"/>
      <c r="M8" s="70"/>
      <c r="N8" s="125"/>
      <c r="O8" s="115"/>
      <c r="P8" s="115"/>
      <c r="Q8" s="115"/>
      <c r="R8" s="115"/>
      <c r="S8" s="115"/>
    </row>
    <row r="9" spans="1:19" x14ac:dyDescent="0.35">
      <c r="A9" s="127" t="s">
        <v>112</v>
      </c>
      <c r="B9" s="126" t="s">
        <v>194</v>
      </c>
      <c r="C9" s="122" t="s">
        <v>110</v>
      </c>
      <c r="D9" s="126" t="s">
        <v>193</v>
      </c>
      <c r="E9" s="73" t="s">
        <v>192</v>
      </c>
      <c r="F9" s="76" t="s">
        <v>137</v>
      </c>
      <c r="G9" s="79" t="s">
        <v>136</v>
      </c>
      <c r="H9" s="70" t="s">
        <v>216</v>
      </c>
      <c r="I9" s="70" t="s">
        <v>215</v>
      </c>
      <c r="J9" s="70"/>
      <c r="K9" s="70" t="s">
        <v>214</v>
      </c>
      <c r="L9" s="70" t="s">
        <v>213</v>
      </c>
      <c r="M9" s="70"/>
      <c r="N9" s="125"/>
      <c r="O9" s="125"/>
      <c r="P9" s="115"/>
      <c r="Q9" s="115"/>
      <c r="R9" s="115">
        <v>4</v>
      </c>
      <c r="S9" s="115">
        <v>4</v>
      </c>
    </row>
    <row r="10" spans="1:19" x14ac:dyDescent="0.35">
      <c r="A10" s="127" t="s">
        <v>112</v>
      </c>
      <c r="B10" s="126" t="s">
        <v>194</v>
      </c>
      <c r="C10" s="122" t="s">
        <v>110</v>
      </c>
      <c r="D10" s="126" t="s">
        <v>193</v>
      </c>
      <c r="E10" s="73" t="s">
        <v>192</v>
      </c>
      <c r="F10" s="76" t="s">
        <v>133</v>
      </c>
      <c r="G10" s="77" t="s">
        <v>132</v>
      </c>
      <c r="H10" s="70" t="s">
        <v>212</v>
      </c>
      <c r="I10" s="70" t="s">
        <v>211</v>
      </c>
      <c r="J10" s="70"/>
      <c r="K10" s="70" t="s">
        <v>210</v>
      </c>
      <c r="L10" s="70" t="s">
        <v>209</v>
      </c>
      <c r="M10" s="70" t="s">
        <v>208</v>
      </c>
      <c r="N10" s="125">
        <v>50</v>
      </c>
      <c r="O10" s="125">
        <v>50</v>
      </c>
      <c r="P10" s="115"/>
      <c r="Q10" s="115"/>
      <c r="R10" s="115">
        <v>4</v>
      </c>
      <c r="S10" s="115">
        <v>4</v>
      </c>
    </row>
    <row r="11" spans="1:19" x14ac:dyDescent="0.35">
      <c r="A11" s="127" t="s">
        <v>112</v>
      </c>
      <c r="B11" s="126" t="s">
        <v>194</v>
      </c>
      <c r="C11" s="122" t="s">
        <v>110</v>
      </c>
      <c r="D11" s="126" t="s">
        <v>193</v>
      </c>
      <c r="E11" s="73" t="s">
        <v>192</v>
      </c>
      <c r="F11" s="78" t="s">
        <v>129</v>
      </c>
      <c r="G11" s="77" t="s">
        <v>128</v>
      </c>
      <c r="H11" s="70" t="s">
        <v>207</v>
      </c>
      <c r="I11" s="70" t="s">
        <v>206</v>
      </c>
      <c r="J11" s="70" t="s">
        <v>205</v>
      </c>
      <c r="K11" s="70"/>
      <c r="L11" s="70"/>
      <c r="M11" s="70"/>
      <c r="N11" s="125">
        <v>15</v>
      </c>
      <c r="O11" s="125"/>
      <c r="P11" s="115"/>
      <c r="Q11" s="115"/>
      <c r="R11" s="115">
        <v>6</v>
      </c>
      <c r="S11" s="115">
        <v>6</v>
      </c>
    </row>
    <row r="12" spans="1:19" x14ac:dyDescent="0.35">
      <c r="A12" s="127" t="s">
        <v>112</v>
      </c>
      <c r="B12" s="126" t="s">
        <v>194</v>
      </c>
      <c r="C12" s="122" t="s">
        <v>110</v>
      </c>
      <c r="D12" s="126" t="s">
        <v>193</v>
      </c>
      <c r="E12" s="73" t="s">
        <v>192</v>
      </c>
      <c r="F12" s="76" t="s">
        <v>125</v>
      </c>
      <c r="G12" s="77" t="s">
        <v>124</v>
      </c>
      <c r="H12" s="70" t="s">
        <v>204</v>
      </c>
      <c r="I12" s="70" t="s">
        <v>203</v>
      </c>
      <c r="J12" s="70" t="s">
        <v>202</v>
      </c>
      <c r="K12" s="70"/>
      <c r="L12" s="70"/>
      <c r="M12" s="70" t="s">
        <v>201</v>
      </c>
      <c r="N12" s="125">
        <v>25</v>
      </c>
      <c r="O12" s="125">
        <v>50</v>
      </c>
      <c r="P12" s="115"/>
      <c r="Q12" s="115"/>
      <c r="R12" s="115">
        <v>4</v>
      </c>
      <c r="S12" s="115">
        <v>4</v>
      </c>
    </row>
    <row r="13" spans="1:19" x14ac:dyDescent="0.35">
      <c r="A13" s="127" t="s">
        <v>112</v>
      </c>
      <c r="B13" s="126" t="s">
        <v>194</v>
      </c>
      <c r="C13" s="122" t="s">
        <v>110</v>
      </c>
      <c r="D13" s="126" t="s">
        <v>193</v>
      </c>
      <c r="E13" s="73" t="s">
        <v>192</v>
      </c>
      <c r="F13" s="78" t="s">
        <v>121</v>
      </c>
      <c r="G13" s="77" t="s">
        <v>120</v>
      </c>
      <c r="H13" s="70" t="s">
        <v>200</v>
      </c>
      <c r="I13" s="70" t="s">
        <v>199</v>
      </c>
      <c r="J13" s="70" t="s">
        <v>198</v>
      </c>
      <c r="K13" s="70" t="s">
        <v>197</v>
      </c>
      <c r="L13" s="70"/>
      <c r="M13" s="70"/>
      <c r="N13" s="125"/>
      <c r="O13" s="125"/>
      <c r="P13" s="115"/>
      <c r="Q13" s="115"/>
      <c r="R13" s="115">
        <v>6</v>
      </c>
      <c r="S13" s="115">
        <v>6</v>
      </c>
    </row>
    <row r="14" spans="1:19" x14ac:dyDescent="0.35">
      <c r="A14" s="127" t="s">
        <v>112</v>
      </c>
      <c r="B14" s="126" t="s">
        <v>194</v>
      </c>
      <c r="C14" s="122" t="s">
        <v>110</v>
      </c>
      <c r="D14" s="126" t="s">
        <v>193</v>
      </c>
      <c r="E14" s="73" t="s">
        <v>192</v>
      </c>
      <c r="F14" s="76" t="s">
        <v>116</v>
      </c>
      <c r="G14" s="77" t="s">
        <v>115</v>
      </c>
      <c r="H14" s="70" t="s">
        <v>196</v>
      </c>
      <c r="I14" s="70" t="s">
        <v>195</v>
      </c>
      <c r="J14" s="70"/>
      <c r="K14" s="70"/>
      <c r="L14" s="70"/>
      <c r="M14" s="70"/>
      <c r="N14" s="125"/>
      <c r="O14" s="125"/>
      <c r="P14" s="115"/>
      <c r="Q14" s="115"/>
      <c r="R14" s="115">
        <v>4</v>
      </c>
      <c r="S14" s="115">
        <v>4</v>
      </c>
    </row>
    <row r="15" spans="1:19" x14ac:dyDescent="0.35">
      <c r="A15" s="127" t="s">
        <v>112</v>
      </c>
      <c r="B15" s="126" t="s">
        <v>194</v>
      </c>
      <c r="C15" s="122" t="s">
        <v>110</v>
      </c>
      <c r="D15" s="126" t="s">
        <v>193</v>
      </c>
      <c r="E15" s="73" t="s">
        <v>192</v>
      </c>
      <c r="F15" s="80">
        <v>28</v>
      </c>
      <c r="G15" s="119" t="s">
        <v>107</v>
      </c>
      <c r="H15" s="70"/>
      <c r="I15" s="70"/>
      <c r="J15" s="70"/>
      <c r="K15" s="70"/>
      <c r="L15" s="70"/>
      <c r="M15" s="70"/>
      <c r="N15" s="125"/>
      <c r="O15" s="125"/>
      <c r="P15" s="115"/>
      <c r="Q15" s="115"/>
      <c r="R15" s="115"/>
      <c r="S15" s="115"/>
    </row>
    <row r="16" spans="1:19" x14ac:dyDescent="0.35">
      <c r="A16" s="127" t="s">
        <v>112</v>
      </c>
      <c r="B16" s="126" t="s">
        <v>166</v>
      </c>
      <c r="C16" s="122" t="s">
        <v>110</v>
      </c>
      <c r="D16" s="126" t="s">
        <v>165</v>
      </c>
      <c r="E16" s="73" t="s">
        <v>164</v>
      </c>
      <c r="F16" s="76" t="s">
        <v>159</v>
      </c>
      <c r="G16" s="77" t="s">
        <v>158</v>
      </c>
      <c r="H16" s="70" t="s">
        <v>191</v>
      </c>
      <c r="I16" s="70" t="s">
        <v>60</v>
      </c>
      <c r="J16" s="70" t="s">
        <v>190</v>
      </c>
      <c r="K16" s="70"/>
      <c r="L16" s="70"/>
      <c r="M16" s="122"/>
      <c r="N16" s="115"/>
      <c r="O16" s="115"/>
      <c r="P16" s="125">
        <v>120</v>
      </c>
      <c r="Q16" s="125"/>
      <c r="R16" s="115">
        <v>6</v>
      </c>
      <c r="S16" s="115">
        <v>6</v>
      </c>
    </row>
    <row r="17" spans="1:19" x14ac:dyDescent="0.35">
      <c r="A17" s="127" t="s">
        <v>112</v>
      </c>
      <c r="B17" s="126" t="s">
        <v>166</v>
      </c>
      <c r="C17" s="122" t="s">
        <v>110</v>
      </c>
      <c r="D17" s="126" t="s">
        <v>165</v>
      </c>
      <c r="E17" s="73" t="s">
        <v>164</v>
      </c>
      <c r="F17" s="76" t="s">
        <v>155</v>
      </c>
      <c r="G17" s="77" t="s">
        <v>154</v>
      </c>
      <c r="H17" s="70" t="s">
        <v>189</v>
      </c>
      <c r="I17" s="70" t="s">
        <v>188</v>
      </c>
      <c r="J17" s="70"/>
      <c r="K17" s="70"/>
      <c r="L17" s="70"/>
      <c r="M17" s="122"/>
      <c r="N17" s="115"/>
      <c r="O17" s="115"/>
      <c r="P17" s="125"/>
      <c r="Q17" s="125"/>
      <c r="R17" s="115">
        <v>2</v>
      </c>
      <c r="S17" s="115">
        <v>2</v>
      </c>
    </row>
    <row r="18" spans="1:19" x14ac:dyDescent="0.35">
      <c r="A18" s="127" t="s">
        <v>112</v>
      </c>
      <c r="B18" s="126" t="s">
        <v>166</v>
      </c>
      <c r="C18" s="122" t="s">
        <v>110</v>
      </c>
      <c r="D18" s="126" t="s">
        <v>165</v>
      </c>
      <c r="E18" s="73" t="s">
        <v>164</v>
      </c>
      <c r="F18" s="76" t="s">
        <v>151</v>
      </c>
      <c r="G18" s="77" t="s">
        <v>150</v>
      </c>
      <c r="H18" s="70" t="s">
        <v>187</v>
      </c>
      <c r="I18" s="70" t="s">
        <v>186</v>
      </c>
      <c r="J18" s="70" t="s">
        <v>185</v>
      </c>
      <c r="K18" s="70"/>
      <c r="L18" s="70"/>
      <c r="M18" s="122"/>
      <c r="N18" s="115"/>
      <c r="O18" s="115"/>
      <c r="P18" s="125"/>
      <c r="Q18" s="125"/>
      <c r="R18" s="115">
        <v>6</v>
      </c>
      <c r="S18" s="115">
        <v>6</v>
      </c>
    </row>
    <row r="19" spans="1:19" x14ac:dyDescent="0.35">
      <c r="A19" s="127" t="s">
        <v>112</v>
      </c>
      <c r="B19" s="126" t="s">
        <v>166</v>
      </c>
      <c r="C19" s="122" t="s">
        <v>110</v>
      </c>
      <c r="D19" s="126" t="s">
        <v>165</v>
      </c>
      <c r="E19" s="73" t="s">
        <v>164</v>
      </c>
      <c r="F19" s="78" t="s">
        <v>147</v>
      </c>
      <c r="G19" s="77" t="s">
        <v>146</v>
      </c>
      <c r="H19" s="70" t="s">
        <v>184</v>
      </c>
      <c r="I19" s="70" t="s">
        <v>183</v>
      </c>
      <c r="J19" s="70"/>
      <c r="K19" s="70"/>
      <c r="L19" s="70"/>
      <c r="M19" s="122"/>
      <c r="N19" s="115"/>
      <c r="O19" s="115"/>
      <c r="P19" s="125"/>
      <c r="Q19" s="125">
        <v>150</v>
      </c>
      <c r="R19" s="115">
        <v>4</v>
      </c>
      <c r="S19" s="115">
        <v>4</v>
      </c>
    </row>
    <row r="20" spans="1:19" x14ac:dyDescent="0.35">
      <c r="A20" s="127" t="s">
        <v>112</v>
      </c>
      <c r="B20" s="126" t="s">
        <v>166</v>
      </c>
      <c r="C20" s="122" t="s">
        <v>110</v>
      </c>
      <c r="D20" s="126" t="s">
        <v>165</v>
      </c>
      <c r="E20" s="73" t="s">
        <v>164</v>
      </c>
      <c r="F20" s="78" t="s">
        <v>143</v>
      </c>
      <c r="G20" s="77" t="s">
        <v>142</v>
      </c>
      <c r="H20" s="70" t="s">
        <v>182</v>
      </c>
      <c r="I20" s="70" t="s">
        <v>181</v>
      </c>
      <c r="J20" s="70" t="s">
        <v>180</v>
      </c>
      <c r="K20" s="70" t="s">
        <v>179</v>
      </c>
      <c r="L20" s="70"/>
      <c r="M20" s="122"/>
      <c r="N20" s="115"/>
      <c r="O20" s="115"/>
      <c r="P20" s="125"/>
      <c r="Q20" s="125"/>
      <c r="R20" s="115">
        <v>4</v>
      </c>
      <c r="S20" s="115">
        <v>4</v>
      </c>
    </row>
    <row r="21" spans="1:19" x14ac:dyDescent="0.35">
      <c r="A21" s="127" t="s">
        <v>112</v>
      </c>
      <c r="B21" s="126" t="s">
        <v>166</v>
      </c>
      <c r="C21" s="122" t="s">
        <v>110</v>
      </c>
      <c r="D21" s="126" t="s">
        <v>165</v>
      </c>
      <c r="E21" s="73" t="s">
        <v>164</v>
      </c>
      <c r="F21" s="80" t="s">
        <v>139</v>
      </c>
      <c r="G21" s="119" t="s">
        <v>138</v>
      </c>
      <c r="H21" s="70"/>
      <c r="I21" s="70"/>
      <c r="J21" s="70"/>
      <c r="K21" s="70"/>
      <c r="L21" s="70"/>
      <c r="M21" s="122"/>
      <c r="N21" s="115"/>
      <c r="O21" s="115"/>
      <c r="P21" s="125"/>
      <c r="Q21" s="125"/>
      <c r="R21" s="115"/>
      <c r="S21" s="115"/>
    </row>
    <row r="22" spans="1:19" x14ac:dyDescent="0.35">
      <c r="A22" s="127" t="s">
        <v>112</v>
      </c>
      <c r="B22" s="126" t="s">
        <v>166</v>
      </c>
      <c r="C22" s="122" t="s">
        <v>110</v>
      </c>
      <c r="D22" s="126" t="s">
        <v>165</v>
      </c>
      <c r="E22" s="73" t="s">
        <v>164</v>
      </c>
      <c r="F22" s="76" t="s">
        <v>137</v>
      </c>
      <c r="G22" s="79" t="s">
        <v>136</v>
      </c>
      <c r="H22" s="70" t="s">
        <v>178</v>
      </c>
      <c r="I22" s="70" t="s">
        <v>177</v>
      </c>
      <c r="J22" s="70"/>
      <c r="K22" s="70"/>
      <c r="L22" s="70"/>
      <c r="M22" s="122"/>
      <c r="N22" s="115"/>
      <c r="O22" s="115"/>
      <c r="P22" s="125"/>
      <c r="Q22" s="125">
        <v>150</v>
      </c>
      <c r="R22" s="115">
        <v>4</v>
      </c>
      <c r="S22" s="115">
        <v>4</v>
      </c>
    </row>
    <row r="23" spans="1:19" x14ac:dyDescent="0.35">
      <c r="A23" s="127" t="s">
        <v>112</v>
      </c>
      <c r="B23" s="126" t="s">
        <v>166</v>
      </c>
      <c r="C23" s="122" t="s">
        <v>110</v>
      </c>
      <c r="D23" s="126" t="s">
        <v>165</v>
      </c>
      <c r="E23" s="73" t="s">
        <v>164</v>
      </c>
      <c r="F23" s="76" t="s">
        <v>133</v>
      </c>
      <c r="G23" s="77" t="s">
        <v>132</v>
      </c>
      <c r="H23" s="70" t="s">
        <v>176</v>
      </c>
      <c r="I23" s="70" t="s">
        <v>175</v>
      </c>
      <c r="J23" s="70" t="s">
        <v>174</v>
      </c>
      <c r="K23" s="70" t="s">
        <v>173</v>
      </c>
      <c r="L23" s="70"/>
      <c r="M23" s="122"/>
      <c r="N23" s="115"/>
      <c r="O23" s="115"/>
      <c r="P23" s="125"/>
      <c r="Q23" s="125"/>
      <c r="R23" s="115">
        <v>6</v>
      </c>
      <c r="S23" s="115">
        <v>6</v>
      </c>
    </row>
    <row r="24" spans="1:19" x14ac:dyDescent="0.35">
      <c r="A24" s="127" t="s">
        <v>112</v>
      </c>
      <c r="B24" s="126" t="s">
        <v>166</v>
      </c>
      <c r="C24" s="122" t="s">
        <v>110</v>
      </c>
      <c r="D24" s="126" t="s">
        <v>165</v>
      </c>
      <c r="E24" s="73" t="s">
        <v>164</v>
      </c>
      <c r="F24" s="78" t="s">
        <v>129</v>
      </c>
      <c r="G24" s="77" t="s">
        <v>128</v>
      </c>
      <c r="H24" s="70" t="s">
        <v>71</v>
      </c>
      <c r="I24" s="70" t="s">
        <v>172</v>
      </c>
      <c r="J24" s="70"/>
      <c r="K24" s="70"/>
      <c r="L24" s="70"/>
      <c r="M24" s="122"/>
      <c r="N24" s="115"/>
      <c r="O24" s="115"/>
      <c r="P24" s="125"/>
      <c r="Q24" s="125"/>
      <c r="R24" s="115">
        <v>4</v>
      </c>
      <c r="S24" s="115">
        <v>4</v>
      </c>
    </row>
    <row r="25" spans="1:19" x14ac:dyDescent="0.35">
      <c r="A25" s="127" t="s">
        <v>112</v>
      </c>
      <c r="B25" s="126" t="s">
        <v>166</v>
      </c>
      <c r="C25" s="122" t="s">
        <v>110</v>
      </c>
      <c r="D25" s="126" t="s">
        <v>165</v>
      </c>
      <c r="E25" s="73" t="s">
        <v>164</v>
      </c>
      <c r="F25" s="76" t="s">
        <v>125</v>
      </c>
      <c r="G25" s="77" t="s">
        <v>124</v>
      </c>
      <c r="H25" s="70" t="s">
        <v>67</v>
      </c>
      <c r="I25" s="70" t="s">
        <v>171</v>
      </c>
      <c r="J25" s="70"/>
      <c r="K25" s="70"/>
      <c r="L25" s="70"/>
      <c r="M25" s="122"/>
      <c r="N25" s="115"/>
      <c r="O25" s="115"/>
      <c r="P25" s="125"/>
      <c r="Q25" s="125"/>
      <c r="R25" s="115">
        <v>2</v>
      </c>
      <c r="S25" s="115">
        <v>2</v>
      </c>
    </row>
    <row r="26" spans="1:19" x14ac:dyDescent="0.35">
      <c r="A26" s="127" t="s">
        <v>112</v>
      </c>
      <c r="B26" s="126" t="s">
        <v>166</v>
      </c>
      <c r="C26" s="122" t="s">
        <v>110</v>
      </c>
      <c r="D26" s="126" t="s">
        <v>165</v>
      </c>
      <c r="E26" s="73" t="s">
        <v>164</v>
      </c>
      <c r="F26" s="78" t="s">
        <v>121</v>
      </c>
      <c r="G26" s="77" t="s">
        <v>120</v>
      </c>
      <c r="H26" s="70" t="s">
        <v>170</v>
      </c>
      <c r="I26" s="70" t="s">
        <v>169</v>
      </c>
      <c r="J26" s="70"/>
      <c r="K26" s="70"/>
      <c r="L26" s="70"/>
      <c r="M26" s="122"/>
      <c r="N26" s="115"/>
      <c r="O26" s="115"/>
      <c r="P26" s="125"/>
      <c r="Q26" s="125"/>
      <c r="R26" s="115">
        <v>4</v>
      </c>
      <c r="S26" s="115">
        <v>4</v>
      </c>
    </row>
    <row r="27" spans="1:19" x14ac:dyDescent="0.35">
      <c r="A27" s="127" t="s">
        <v>112</v>
      </c>
      <c r="B27" s="126" t="s">
        <v>166</v>
      </c>
      <c r="C27" s="122" t="s">
        <v>110</v>
      </c>
      <c r="D27" s="126" t="s">
        <v>165</v>
      </c>
      <c r="E27" s="73" t="s">
        <v>164</v>
      </c>
      <c r="F27" s="76" t="s">
        <v>116</v>
      </c>
      <c r="G27" s="77" t="s">
        <v>115</v>
      </c>
      <c r="H27" s="70" t="s">
        <v>168</v>
      </c>
      <c r="I27" s="70" t="s">
        <v>167</v>
      </c>
      <c r="J27" s="70"/>
      <c r="K27" s="70"/>
      <c r="L27" s="70"/>
      <c r="M27" s="122"/>
      <c r="N27" s="115"/>
      <c r="O27" s="115"/>
      <c r="P27" s="125"/>
      <c r="Q27" s="125">
        <v>30</v>
      </c>
      <c r="R27" s="115">
        <v>4</v>
      </c>
      <c r="S27" s="115">
        <v>4</v>
      </c>
    </row>
    <row r="28" spans="1:19" x14ac:dyDescent="0.35">
      <c r="A28" s="127" t="s">
        <v>112</v>
      </c>
      <c r="B28" s="126" t="s">
        <v>166</v>
      </c>
      <c r="C28" s="122" t="s">
        <v>110</v>
      </c>
      <c r="D28" s="126" t="s">
        <v>165</v>
      </c>
      <c r="E28" s="73" t="s">
        <v>164</v>
      </c>
      <c r="F28" s="80">
        <v>28</v>
      </c>
      <c r="G28" s="119" t="s">
        <v>107</v>
      </c>
      <c r="H28" s="70"/>
      <c r="I28" s="70"/>
      <c r="J28" s="70"/>
      <c r="K28" s="70"/>
      <c r="L28" s="70"/>
      <c r="M28" s="122"/>
      <c r="N28" s="115"/>
      <c r="O28" s="115"/>
      <c r="P28" s="125"/>
      <c r="Q28" s="125"/>
      <c r="R28" s="115"/>
      <c r="S28" s="115"/>
    </row>
    <row r="29" spans="1:19" x14ac:dyDescent="0.35">
      <c r="A29" s="124" t="s">
        <v>112</v>
      </c>
      <c r="B29" s="123" t="s">
        <v>111</v>
      </c>
      <c r="C29" s="122" t="s">
        <v>110</v>
      </c>
      <c r="D29" s="123" t="s">
        <v>109</v>
      </c>
      <c r="E29" s="120" t="s">
        <v>108</v>
      </c>
      <c r="F29" s="76" t="s">
        <v>163</v>
      </c>
      <c r="G29" s="79" t="s">
        <v>162</v>
      </c>
      <c r="H29" s="77" t="s">
        <v>161</v>
      </c>
      <c r="I29" s="77" t="s">
        <v>160</v>
      </c>
      <c r="J29" s="118"/>
      <c r="K29" s="117"/>
      <c r="L29" s="117"/>
      <c r="M29" s="117"/>
      <c r="N29" s="116"/>
      <c r="O29" s="116"/>
      <c r="P29" s="116"/>
      <c r="Q29" s="115"/>
      <c r="R29" s="115">
        <v>4</v>
      </c>
      <c r="S29" s="115">
        <v>4</v>
      </c>
    </row>
    <row r="30" spans="1:19" x14ac:dyDescent="0.35">
      <c r="A30" s="124" t="s">
        <v>112</v>
      </c>
      <c r="B30" s="123" t="s">
        <v>111</v>
      </c>
      <c r="C30" s="122" t="s">
        <v>110</v>
      </c>
      <c r="D30" s="123" t="s">
        <v>109</v>
      </c>
      <c r="E30" s="120" t="s">
        <v>108</v>
      </c>
      <c r="F30" s="76" t="s">
        <v>159</v>
      </c>
      <c r="G30" s="77" t="s">
        <v>158</v>
      </c>
      <c r="H30" s="77" t="s">
        <v>157</v>
      </c>
      <c r="I30" s="77" t="s">
        <v>156</v>
      </c>
      <c r="J30" s="118"/>
      <c r="K30" s="117"/>
      <c r="L30" s="117"/>
      <c r="M30" s="117"/>
      <c r="N30" s="116"/>
      <c r="O30" s="116"/>
      <c r="P30" s="116"/>
      <c r="Q30" s="115"/>
      <c r="R30" s="115">
        <v>4</v>
      </c>
      <c r="S30" s="115">
        <v>4</v>
      </c>
    </row>
    <row r="31" spans="1:19" x14ac:dyDescent="0.35">
      <c r="A31" s="124" t="s">
        <v>112</v>
      </c>
      <c r="B31" s="123" t="s">
        <v>111</v>
      </c>
      <c r="C31" s="122" t="s">
        <v>110</v>
      </c>
      <c r="D31" s="123" t="s">
        <v>109</v>
      </c>
      <c r="E31" s="120" t="s">
        <v>108</v>
      </c>
      <c r="F31" s="76" t="s">
        <v>155</v>
      </c>
      <c r="G31" s="77" t="s">
        <v>154</v>
      </c>
      <c r="H31" s="77" t="s">
        <v>153</v>
      </c>
      <c r="I31" s="77" t="s">
        <v>152</v>
      </c>
      <c r="J31" s="118"/>
      <c r="K31" s="117"/>
      <c r="L31" s="117"/>
      <c r="M31" s="117"/>
      <c r="N31" s="116"/>
      <c r="O31" s="116"/>
      <c r="P31" s="116"/>
      <c r="Q31" s="115"/>
      <c r="R31" s="115">
        <v>4</v>
      </c>
      <c r="S31" s="115">
        <v>4</v>
      </c>
    </row>
    <row r="32" spans="1:19" x14ac:dyDescent="0.35">
      <c r="A32" s="124" t="s">
        <v>112</v>
      </c>
      <c r="B32" s="123" t="s">
        <v>111</v>
      </c>
      <c r="C32" s="122" t="s">
        <v>110</v>
      </c>
      <c r="D32" s="123" t="s">
        <v>109</v>
      </c>
      <c r="E32" s="120" t="s">
        <v>108</v>
      </c>
      <c r="F32" s="76" t="s">
        <v>151</v>
      </c>
      <c r="G32" s="77" t="s">
        <v>150</v>
      </c>
      <c r="H32" s="77" t="s">
        <v>149</v>
      </c>
      <c r="I32" s="77" t="s">
        <v>148</v>
      </c>
      <c r="J32" s="118"/>
      <c r="K32" s="117"/>
      <c r="L32" s="117"/>
      <c r="M32" s="117"/>
      <c r="N32" s="116"/>
      <c r="O32" s="116"/>
      <c r="P32" s="116"/>
      <c r="Q32" s="115"/>
      <c r="R32" s="115">
        <v>4</v>
      </c>
      <c r="S32" s="115">
        <v>4</v>
      </c>
    </row>
    <row r="33" spans="1:19" x14ac:dyDescent="0.35">
      <c r="A33" s="124" t="s">
        <v>112</v>
      </c>
      <c r="B33" s="123" t="s">
        <v>111</v>
      </c>
      <c r="C33" s="122" t="s">
        <v>110</v>
      </c>
      <c r="D33" s="123" t="s">
        <v>109</v>
      </c>
      <c r="E33" s="120" t="s">
        <v>108</v>
      </c>
      <c r="F33" s="78" t="s">
        <v>147</v>
      </c>
      <c r="G33" s="77" t="s">
        <v>146</v>
      </c>
      <c r="H33" s="77" t="s">
        <v>145</v>
      </c>
      <c r="I33" s="77" t="s">
        <v>144</v>
      </c>
      <c r="J33" s="118"/>
      <c r="K33" s="117"/>
      <c r="L33" s="117"/>
      <c r="M33" s="117"/>
      <c r="N33" s="116"/>
      <c r="O33" s="116"/>
      <c r="P33" s="116"/>
      <c r="Q33" s="115"/>
      <c r="R33" s="115">
        <v>4</v>
      </c>
      <c r="S33" s="115">
        <v>4</v>
      </c>
    </row>
    <row r="34" spans="1:19" x14ac:dyDescent="0.35">
      <c r="A34" s="124" t="s">
        <v>112</v>
      </c>
      <c r="B34" s="123" t="s">
        <v>111</v>
      </c>
      <c r="C34" s="122" t="s">
        <v>110</v>
      </c>
      <c r="D34" s="123" t="s">
        <v>109</v>
      </c>
      <c r="E34" s="120" t="s">
        <v>108</v>
      </c>
      <c r="F34" s="78" t="s">
        <v>143</v>
      </c>
      <c r="G34" s="77" t="s">
        <v>142</v>
      </c>
      <c r="H34" s="77" t="s">
        <v>141</v>
      </c>
      <c r="I34" s="77" t="s">
        <v>140</v>
      </c>
      <c r="J34" s="118"/>
      <c r="K34" s="117"/>
      <c r="L34" s="117"/>
      <c r="M34" s="117"/>
      <c r="N34" s="116"/>
      <c r="O34" s="116"/>
      <c r="P34" s="116"/>
      <c r="Q34" s="115"/>
      <c r="R34" s="115">
        <v>4</v>
      </c>
      <c r="S34" s="115">
        <v>4</v>
      </c>
    </row>
    <row r="35" spans="1:19" x14ac:dyDescent="0.35">
      <c r="A35" s="124" t="s">
        <v>112</v>
      </c>
      <c r="B35" s="123" t="s">
        <v>111</v>
      </c>
      <c r="C35" s="122" t="s">
        <v>110</v>
      </c>
      <c r="D35" s="123" t="s">
        <v>109</v>
      </c>
      <c r="E35" s="120" t="s">
        <v>108</v>
      </c>
      <c r="F35" s="80" t="s">
        <v>139</v>
      </c>
      <c r="G35" s="119" t="s">
        <v>138</v>
      </c>
      <c r="H35" s="77"/>
      <c r="I35" s="77"/>
      <c r="J35" s="118"/>
      <c r="K35" s="117"/>
      <c r="L35" s="117"/>
      <c r="M35" s="117"/>
      <c r="N35" s="116"/>
      <c r="O35" s="116"/>
      <c r="P35" s="116"/>
      <c r="Q35" s="115"/>
      <c r="R35" s="115"/>
      <c r="S35" s="115"/>
    </row>
    <row r="36" spans="1:19" x14ac:dyDescent="0.35">
      <c r="A36" s="124" t="s">
        <v>112</v>
      </c>
      <c r="B36" s="123" t="s">
        <v>111</v>
      </c>
      <c r="C36" s="122" t="s">
        <v>110</v>
      </c>
      <c r="D36" s="123" t="s">
        <v>109</v>
      </c>
      <c r="E36" s="120" t="s">
        <v>108</v>
      </c>
      <c r="F36" s="76" t="s">
        <v>137</v>
      </c>
      <c r="G36" s="79" t="s">
        <v>136</v>
      </c>
      <c r="H36" s="77" t="s">
        <v>135</v>
      </c>
      <c r="I36" s="77" t="s">
        <v>134</v>
      </c>
      <c r="J36" s="118"/>
      <c r="K36" s="117"/>
      <c r="L36" s="117"/>
      <c r="M36" s="117"/>
      <c r="N36" s="116"/>
      <c r="O36" s="116"/>
      <c r="P36" s="116"/>
      <c r="Q36" s="115"/>
      <c r="R36" s="115">
        <v>4</v>
      </c>
      <c r="S36" s="115">
        <v>4</v>
      </c>
    </row>
    <row r="37" spans="1:19" x14ac:dyDescent="0.35">
      <c r="A37" s="124" t="s">
        <v>112</v>
      </c>
      <c r="B37" s="123" t="s">
        <v>111</v>
      </c>
      <c r="C37" s="122" t="s">
        <v>110</v>
      </c>
      <c r="D37" s="123" t="s">
        <v>109</v>
      </c>
      <c r="E37" s="120" t="s">
        <v>108</v>
      </c>
      <c r="F37" s="76" t="s">
        <v>133</v>
      </c>
      <c r="G37" s="77" t="s">
        <v>132</v>
      </c>
      <c r="H37" s="77" t="s">
        <v>131</v>
      </c>
      <c r="I37" s="77" t="s">
        <v>130</v>
      </c>
      <c r="J37" s="118"/>
      <c r="K37" s="117"/>
      <c r="L37" s="117"/>
      <c r="M37" s="117"/>
      <c r="N37" s="116"/>
      <c r="O37" s="116"/>
      <c r="P37" s="116"/>
      <c r="Q37" s="115"/>
      <c r="R37" s="115">
        <v>4</v>
      </c>
      <c r="S37" s="115">
        <v>4</v>
      </c>
    </row>
    <row r="38" spans="1:19" x14ac:dyDescent="0.35">
      <c r="A38" s="124" t="s">
        <v>112</v>
      </c>
      <c r="B38" s="123" t="s">
        <v>111</v>
      </c>
      <c r="C38" s="122" t="s">
        <v>110</v>
      </c>
      <c r="D38" s="123" t="s">
        <v>109</v>
      </c>
      <c r="E38" s="120" t="s">
        <v>108</v>
      </c>
      <c r="F38" s="78" t="s">
        <v>129</v>
      </c>
      <c r="G38" s="77" t="s">
        <v>128</v>
      </c>
      <c r="H38" s="77" t="s">
        <v>127</v>
      </c>
      <c r="I38" s="77" t="s">
        <v>126</v>
      </c>
      <c r="J38" s="118"/>
      <c r="K38" s="117"/>
      <c r="L38" s="117"/>
      <c r="M38" s="117"/>
      <c r="N38" s="116"/>
      <c r="O38" s="116"/>
      <c r="P38" s="116"/>
      <c r="Q38" s="115"/>
      <c r="R38" s="115">
        <v>4</v>
      </c>
      <c r="S38" s="115">
        <v>4</v>
      </c>
    </row>
    <row r="39" spans="1:19" x14ac:dyDescent="0.35">
      <c r="A39" s="124" t="s">
        <v>112</v>
      </c>
      <c r="B39" s="123" t="s">
        <v>111</v>
      </c>
      <c r="C39" s="122" t="s">
        <v>110</v>
      </c>
      <c r="D39" s="123" t="s">
        <v>109</v>
      </c>
      <c r="E39" s="120" t="s">
        <v>108</v>
      </c>
      <c r="F39" s="76" t="s">
        <v>125</v>
      </c>
      <c r="G39" s="77" t="s">
        <v>124</v>
      </c>
      <c r="H39" s="77" t="s">
        <v>123</v>
      </c>
      <c r="I39" s="77" t="s">
        <v>122</v>
      </c>
      <c r="J39" s="118"/>
      <c r="K39" s="117"/>
      <c r="L39" s="117"/>
      <c r="M39" s="117"/>
      <c r="N39" s="116"/>
      <c r="O39" s="116"/>
      <c r="P39" s="116"/>
      <c r="Q39" s="115"/>
      <c r="R39" s="115">
        <v>2</v>
      </c>
      <c r="S39" s="115">
        <v>2</v>
      </c>
    </row>
    <row r="40" spans="1:19" x14ac:dyDescent="0.35">
      <c r="A40" s="124" t="s">
        <v>112</v>
      </c>
      <c r="B40" s="123" t="s">
        <v>111</v>
      </c>
      <c r="C40" s="122" t="s">
        <v>110</v>
      </c>
      <c r="D40" s="123" t="s">
        <v>109</v>
      </c>
      <c r="E40" s="120" t="s">
        <v>108</v>
      </c>
      <c r="F40" s="78" t="s">
        <v>121</v>
      </c>
      <c r="G40" s="77" t="s">
        <v>120</v>
      </c>
      <c r="H40" s="77" t="s">
        <v>119</v>
      </c>
      <c r="I40" s="77" t="s">
        <v>118</v>
      </c>
      <c r="J40" s="118" t="s">
        <v>117</v>
      </c>
      <c r="K40" s="117"/>
      <c r="L40" s="117"/>
      <c r="M40" s="117"/>
      <c r="N40" s="116"/>
      <c r="O40" s="116"/>
      <c r="P40" s="116"/>
      <c r="Q40" s="115"/>
      <c r="R40" s="115">
        <v>4</v>
      </c>
      <c r="S40" s="115">
        <v>4</v>
      </c>
    </row>
    <row r="41" spans="1:19" x14ac:dyDescent="0.35">
      <c r="A41" s="124" t="s">
        <v>112</v>
      </c>
      <c r="B41" s="123" t="s">
        <v>111</v>
      </c>
      <c r="C41" s="122" t="s">
        <v>110</v>
      </c>
      <c r="D41" s="123" t="s">
        <v>109</v>
      </c>
      <c r="E41" s="120" t="s">
        <v>108</v>
      </c>
      <c r="F41" s="76" t="s">
        <v>116</v>
      </c>
      <c r="G41" s="77" t="s">
        <v>115</v>
      </c>
      <c r="H41" s="77" t="s">
        <v>114</v>
      </c>
      <c r="I41" s="77" t="s">
        <v>113</v>
      </c>
      <c r="J41" s="118"/>
      <c r="K41" s="117"/>
      <c r="L41" s="117"/>
      <c r="M41" s="117"/>
      <c r="N41" s="116"/>
      <c r="O41" s="116"/>
      <c r="P41" s="116"/>
      <c r="Q41" s="115"/>
      <c r="R41" s="115">
        <v>4</v>
      </c>
      <c r="S41" s="115">
        <v>4</v>
      </c>
    </row>
    <row r="42" spans="1:19" x14ac:dyDescent="0.35">
      <c r="A42" s="124" t="s">
        <v>112</v>
      </c>
      <c r="B42" s="123" t="s">
        <v>111</v>
      </c>
      <c r="C42" s="122" t="s">
        <v>110</v>
      </c>
      <c r="D42" s="121" t="s">
        <v>109</v>
      </c>
      <c r="E42" s="120" t="s">
        <v>108</v>
      </c>
      <c r="F42" s="80">
        <v>28</v>
      </c>
      <c r="G42" s="119" t="s">
        <v>107</v>
      </c>
      <c r="H42" s="118"/>
      <c r="I42" s="118"/>
      <c r="J42" s="118"/>
      <c r="K42" s="117"/>
      <c r="L42" s="117"/>
      <c r="M42" s="117"/>
      <c r="N42" s="116"/>
      <c r="O42" s="116"/>
      <c r="P42" s="116"/>
      <c r="Q42" s="115"/>
      <c r="R42" s="115"/>
      <c r="S42" s="115"/>
    </row>
    <row r="43" spans="1:19" x14ac:dyDescent="0.35">
      <c r="M43" s="113" t="s">
        <v>106</v>
      </c>
      <c r="N43" s="114">
        <f t="shared" ref="N43:S43" si="0">SUM(N2:N42)</f>
        <v>115</v>
      </c>
      <c r="O43" s="114">
        <f t="shared" si="0"/>
        <v>150</v>
      </c>
      <c r="P43" s="114">
        <f t="shared" si="0"/>
        <v>120</v>
      </c>
      <c r="Q43" s="114">
        <f t="shared" si="0"/>
        <v>330</v>
      </c>
      <c r="R43" s="114">
        <f t="shared" si="0"/>
        <v>144</v>
      </c>
      <c r="S43" s="114">
        <f t="shared" si="0"/>
        <v>144</v>
      </c>
    </row>
    <row r="44" spans="1:19" ht="29" x14ac:dyDescent="0.35">
      <c r="M44" s="113"/>
      <c r="N44" s="112" t="s">
        <v>105</v>
      </c>
      <c r="O44" s="112" t="s">
        <v>105</v>
      </c>
      <c r="P44" s="112" t="s">
        <v>105</v>
      </c>
      <c r="Q44" s="112" t="s">
        <v>105</v>
      </c>
      <c r="R44" s="112" t="s">
        <v>105</v>
      </c>
      <c r="S44" s="112" t="s">
        <v>105</v>
      </c>
    </row>
  </sheetData>
  <autoFilter ref="A1:S28" xr:uid="{D0707343-C7C1-46FD-AD1E-2091648EEED9}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6CFCFA-9523-4B79-ADBE-AAD733478EFB}">
  <dimension ref="A1:I22"/>
  <sheetViews>
    <sheetView workbookViewId="0">
      <selection sqref="A1:I22"/>
    </sheetView>
  </sheetViews>
  <sheetFormatPr defaultRowHeight="14.5" x14ac:dyDescent="0.35"/>
  <cols>
    <col min="1" max="1" width="10.453125" bestFit="1" customWidth="1"/>
    <col min="3" max="3" width="20.90625" bestFit="1" customWidth="1"/>
  </cols>
  <sheetData>
    <row r="1" spans="1:9" x14ac:dyDescent="0.35">
      <c r="A1" s="71">
        <v>44275</v>
      </c>
      <c r="B1" s="66" t="s">
        <v>59</v>
      </c>
      <c r="C1" s="66" t="s">
        <v>60</v>
      </c>
      <c r="D1" s="66">
        <v>3.5</v>
      </c>
      <c r="E1" s="66">
        <v>1</v>
      </c>
      <c r="F1" s="81">
        <f t="shared" ref="F1:F22" si="0">D1*E1</f>
        <v>3.5</v>
      </c>
      <c r="G1" s="14">
        <v>1</v>
      </c>
      <c r="H1" s="15">
        <v>35000</v>
      </c>
      <c r="I1" s="16">
        <f t="shared" ref="I1:I22" si="1">H1*G1*F1</f>
        <v>122500</v>
      </c>
    </row>
    <row r="2" spans="1:9" x14ac:dyDescent="0.35">
      <c r="A2" s="71">
        <v>44275</v>
      </c>
      <c r="B2" s="66" t="s">
        <v>61</v>
      </c>
      <c r="C2" s="66" t="s">
        <v>60</v>
      </c>
      <c r="D2" s="66">
        <v>2.9</v>
      </c>
      <c r="E2" s="66">
        <v>2.6</v>
      </c>
      <c r="F2" s="81">
        <f t="shared" si="0"/>
        <v>7.54</v>
      </c>
      <c r="G2" s="14">
        <v>1</v>
      </c>
      <c r="H2" s="15">
        <v>35000</v>
      </c>
      <c r="I2" s="16">
        <f t="shared" si="1"/>
        <v>263900</v>
      </c>
    </row>
    <row r="3" spans="1:9" x14ac:dyDescent="0.35">
      <c r="A3" s="71">
        <v>44279</v>
      </c>
      <c r="B3" s="66" t="s">
        <v>62</v>
      </c>
      <c r="C3" s="66" t="s">
        <v>63</v>
      </c>
      <c r="D3" s="66">
        <v>4</v>
      </c>
      <c r="E3" s="66">
        <v>0.8</v>
      </c>
      <c r="F3" s="81">
        <f t="shared" si="0"/>
        <v>3.2</v>
      </c>
      <c r="G3" s="14">
        <v>1</v>
      </c>
      <c r="H3" s="15">
        <v>35000</v>
      </c>
      <c r="I3" s="16">
        <f t="shared" si="1"/>
        <v>112000</v>
      </c>
    </row>
    <row r="4" spans="1:9" x14ac:dyDescent="0.35">
      <c r="A4" s="71">
        <v>44279</v>
      </c>
      <c r="B4" s="67" t="s">
        <v>64</v>
      </c>
      <c r="C4" s="67" t="s">
        <v>63</v>
      </c>
      <c r="D4" s="66">
        <v>4</v>
      </c>
      <c r="E4" s="66">
        <v>0.8</v>
      </c>
      <c r="F4" s="81">
        <f t="shared" si="0"/>
        <v>3.2</v>
      </c>
      <c r="G4" s="14">
        <v>1</v>
      </c>
      <c r="H4" s="15">
        <v>35000</v>
      </c>
      <c r="I4" s="16">
        <f t="shared" si="1"/>
        <v>112000</v>
      </c>
    </row>
    <row r="5" spans="1:9" x14ac:dyDescent="0.35">
      <c r="A5" s="71">
        <v>44279</v>
      </c>
      <c r="B5" s="66" t="s">
        <v>65</v>
      </c>
      <c r="C5" s="66" t="s">
        <v>63</v>
      </c>
      <c r="D5" s="66">
        <v>4</v>
      </c>
      <c r="E5" s="66">
        <v>1</v>
      </c>
      <c r="F5" s="81">
        <f t="shared" si="0"/>
        <v>4</v>
      </c>
      <c r="G5" s="14">
        <v>1</v>
      </c>
      <c r="H5" s="15">
        <v>35000</v>
      </c>
      <c r="I5" s="16">
        <f t="shared" si="1"/>
        <v>140000</v>
      </c>
    </row>
    <row r="6" spans="1:9" x14ac:dyDescent="0.35">
      <c r="A6" s="71">
        <v>44279</v>
      </c>
      <c r="B6" s="66" t="s">
        <v>83</v>
      </c>
      <c r="C6" s="66" t="s">
        <v>63</v>
      </c>
      <c r="D6" s="66">
        <v>2.2000000000000002</v>
      </c>
      <c r="E6" s="66">
        <v>1.4</v>
      </c>
      <c r="F6" s="81">
        <f t="shared" si="0"/>
        <v>3.08</v>
      </c>
      <c r="G6" s="14">
        <v>1</v>
      </c>
      <c r="H6" s="15">
        <v>35000</v>
      </c>
      <c r="I6" s="16">
        <f t="shared" si="1"/>
        <v>107800</v>
      </c>
    </row>
    <row r="7" spans="1:9" x14ac:dyDescent="0.35">
      <c r="A7" s="71">
        <v>44280</v>
      </c>
      <c r="B7" s="68" t="s">
        <v>66</v>
      </c>
      <c r="C7" s="68" t="s">
        <v>67</v>
      </c>
      <c r="D7" s="68">
        <v>3</v>
      </c>
      <c r="E7" s="68">
        <v>2</v>
      </c>
      <c r="F7" s="81">
        <f t="shared" si="0"/>
        <v>6</v>
      </c>
      <c r="G7" s="14">
        <v>1</v>
      </c>
      <c r="H7" s="15">
        <v>35000</v>
      </c>
      <c r="I7" s="16">
        <f t="shared" si="1"/>
        <v>210000</v>
      </c>
    </row>
    <row r="8" spans="1:9" x14ac:dyDescent="0.35">
      <c r="A8" s="71">
        <v>44280</v>
      </c>
      <c r="B8" s="66" t="s">
        <v>68</v>
      </c>
      <c r="C8" s="68" t="s">
        <v>67</v>
      </c>
      <c r="D8" s="68">
        <v>3</v>
      </c>
      <c r="E8" s="68">
        <v>1.2</v>
      </c>
      <c r="F8" s="81">
        <f t="shared" si="0"/>
        <v>3.5999999999999996</v>
      </c>
      <c r="G8" s="14">
        <v>1</v>
      </c>
      <c r="H8" s="15">
        <v>35000</v>
      </c>
      <c r="I8" s="16">
        <f t="shared" si="1"/>
        <v>125999.99999999999</v>
      </c>
    </row>
    <row r="9" spans="1:9" x14ac:dyDescent="0.35">
      <c r="A9" s="71">
        <v>44280</v>
      </c>
      <c r="B9" s="66" t="s">
        <v>69</v>
      </c>
      <c r="C9" s="68" t="s">
        <v>67</v>
      </c>
      <c r="D9" s="66">
        <v>3</v>
      </c>
      <c r="E9" s="66">
        <v>1.2</v>
      </c>
      <c r="F9" s="81">
        <f t="shared" si="0"/>
        <v>3.5999999999999996</v>
      </c>
      <c r="G9" s="14">
        <v>1</v>
      </c>
      <c r="H9" s="15">
        <v>35000</v>
      </c>
      <c r="I9" s="16">
        <f t="shared" si="1"/>
        <v>125999.99999999999</v>
      </c>
    </row>
    <row r="10" spans="1:9" x14ac:dyDescent="0.35">
      <c r="A10" s="71">
        <v>44279</v>
      </c>
      <c r="B10" s="66" t="s">
        <v>70</v>
      </c>
      <c r="C10" s="66" t="s">
        <v>71</v>
      </c>
      <c r="D10" s="66">
        <v>2</v>
      </c>
      <c r="E10" s="66">
        <v>1.7</v>
      </c>
      <c r="F10" s="81">
        <f t="shared" si="0"/>
        <v>3.4</v>
      </c>
      <c r="G10" s="14">
        <v>1</v>
      </c>
      <c r="H10" s="15">
        <v>35000</v>
      </c>
      <c r="I10" s="16">
        <f t="shared" si="1"/>
        <v>119000</v>
      </c>
    </row>
    <row r="11" spans="1:9" x14ac:dyDescent="0.35">
      <c r="A11" s="71">
        <v>44279</v>
      </c>
      <c r="B11" s="69" t="s">
        <v>70</v>
      </c>
      <c r="C11" s="66" t="s">
        <v>71</v>
      </c>
      <c r="D11" s="69">
        <v>1.4</v>
      </c>
      <c r="E11" s="69">
        <v>0.4</v>
      </c>
      <c r="F11" s="81">
        <f t="shared" si="0"/>
        <v>0.55999999999999994</v>
      </c>
      <c r="G11" s="14">
        <v>1</v>
      </c>
      <c r="H11" s="15">
        <v>35000</v>
      </c>
      <c r="I11" s="16">
        <f t="shared" si="1"/>
        <v>19599.999999999996</v>
      </c>
    </row>
    <row r="12" spans="1:9" x14ac:dyDescent="0.35">
      <c r="A12" s="71">
        <v>44279</v>
      </c>
      <c r="B12" s="84" t="s">
        <v>72</v>
      </c>
      <c r="C12" s="66" t="s">
        <v>71</v>
      </c>
      <c r="D12" s="66">
        <v>6</v>
      </c>
      <c r="E12" s="66">
        <v>0.8</v>
      </c>
      <c r="F12" s="81">
        <f t="shared" si="0"/>
        <v>4.8000000000000007</v>
      </c>
      <c r="G12" s="14">
        <v>1</v>
      </c>
      <c r="H12" s="15">
        <v>35000</v>
      </c>
      <c r="I12" s="16">
        <f t="shared" si="1"/>
        <v>168000.00000000003</v>
      </c>
    </row>
    <row r="13" spans="1:9" x14ac:dyDescent="0.35">
      <c r="A13" s="71">
        <v>44279</v>
      </c>
      <c r="B13" s="82" t="s">
        <v>73</v>
      </c>
      <c r="C13" s="67" t="s">
        <v>71</v>
      </c>
      <c r="D13" s="68">
        <v>3</v>
      </c>
      <c r="E13" s="68">
        <v>0.6</v>
      </c>
      <c r="F13" s="81">
        <f t="shared" si="0"/>
        <v>1.7999999999999998</v>
      </c>
      <c r="G13" s="14">
        <v>1</v>
      </c>
      <c r="H13" s="15">
        <v>35000</v>
      </c>
      <c r="I13" s="16">
        <f t="shared" si="1"/>
        <v>62999.999999999993</v>
      </c>
    </row>
    <row r="14" spans="1:9" x14ac:dyDescent="0.35">
      <c r="A14" s="71">
        <v>44279</v>
      </c>
      <c r="B14" s="82" t="s">
        <v>74</v>
      </c>
      <c r="C14" s="67" t="s">
        <v>71</v>
      </c>
      <c r="D14" s="68">
        <v>3</v>
      </c>
      <c r="E14" s="66">
        <v>0.8</v>
      </c>
      <c r="F14" s="81">
        <f t="shared" si="0"/>
        <v>2.4000000000000004</v>
      </c>
      <c r="G14" s="14">
        <v>1</v>
      </c>
      <c r="H14" s="15">
        <v>35000</v>
      </c>
      <c r="I14" s="16">
        <f t="shared" si="1"/>
        <v>84000.000000000015</v>
      </c>
    </row>
    <row r="15" spans="1:9" x14ac:dyDescent="0.35">
      <c r="A15" s="71">
        <v>44281</v>
      </c>
      <c r="B15" s="67" t="s">
        <v>75</v>
      </c>
      <c r="C15" s="67" t="s">
        <v>76</v>
      </c>
      <c r="D15" s="66">
        <v>5</v>
      </c>
      <c r="E15" s="66">
        <v>2</v>
      </c>
      <c r="F15" s="81">
        <f t="shared" si="0"/>
        <v>10</v>
      </c>
      <c r="G15" s="14">
        <v>1</v>
      </c>
      <c r="H15" s="15">
        <v>35000</v>
      </c>
      <c r="I15" s="16">
        <f t="shared" si="1"/>
        <v>350000</v>
      </c>
    </row>
    <row r="16" spans="1:9" x14ac:dyDescent="0.35">
      <c r="A16" s="71">
        <v>44281</v>
      </c>
      <c r="B16" s="67" t="s">
        <v>77</v>
      </c>
      <c r="C16" s="67" t="s">
        <v>76</v>
      </c>
      <c r="D16" s="66">
        <v>5</v>
      </c>
      <c r="E16" s="66">
        <v>1.1000000000000001</v>
      </c>
      <c r="F16" s="81">
        <f t="shared" si="0"/>
        <v>5.5</v>
      </c>
      <c r="G16" s="14">
        <v>1</v>
      </c>
      <c r="H16" s="15">
        <v>35000</v>
      </c>
      <c r="I16" s="16">
        <f t="shared" si="1"/>
        <v>192500</v>
      </c>
    </row>
    <row r="17" spans="1:9" x14ac:dyDescent="0.35">
      <c r="A17" s="71">
        <v>44281</v>
      </c>
      <c r="B17" s="67" t="s">
        <v>78</v>
      </c>
      <c r="C17" s="67" t="s">
        <v>76</v>
      </c>
      <c r="D17" s="66">
        <v>3</v>
      </c>
      <c r="E17" s="66">
        <v>0.9</v>
      </c>
      <c r="F17" s="81">
        <f t="shared" si="0"/>
        <v>2.7</v>
      </c>
      <c r="G17" s="14">
        <v>1</v>
      </c>
      <c r="H17" s="15">
        <v>35000</v>
      </c>
      <c r="I17" s="16">
        <f t="shared" si="1"/>
        <v>94500</v>
      </c>
    </row>
    <row r="18" spans="1:9" x14ac:dyDescent="0.35">
      <c r="A18" s="71">
        <v>44273</v>
      </c>
      <c r="B18" s="82" t="s">
        <v>79</v>
      </c>
      <c r="C18" s="82" t="s">
        <v>80</v>
      </c>
      <c r="D18" s="82">
        <v>2.5</v>
      </c>
      <c r="E18" s="82">
        <v>1</v>
      </c>
      <c r="F18" s="81">
        <f t="shared" si="0"/>
        <v>2.5</v>
      </c>
      <c r="G18" s="14">
        <v>1</v>
      </c>
      <c r="H18" s="15">
        <v>35000</v>
      </c>
      <c r="I18" s="16">
        <f t="shared" si="1"/>
        <v>87500</v>
      </c>
    </row>
    <row r="19" spans="1:9" x14ac:dyDescent="0.35">
      <c r="A19" s="71">
        <v>44273</v>
      </c>
      <c r="B19" s="82" t="s">
        <v>81</v>
      </c>
      <c r="C19" s="82" t="s">
        <v>80</v>
      </c>
      <c r="D19" s="82">
        <v>2.5</v>
      </c>
      <c r="E19" s="82">
        <v>1</v>
      </c>
      <c r="F19" s="81">
        <f t="shared" si="0"/>
        <v>2.5</v>
      </c>
      <c r="G19" s="14">
        <v>1</v>
      </c>
      <c r="H19" s="15">
        <v>35000</v>
      </c>
      <c r="I19" s="16">
        <f t="shared" si="1"/>
        <v>87500</v>
      </c>
    </row>
    <row r="20" spans="1:9" x14ac:dyDescent="0.35">
      <c r="A20" s="71">
        <v>44273</v>
      </c>
      <c r="B20" s="82" t="s">
        <v>82</v>
      </c>
      <c r="C20" s="82" t="s">
        <v>80</v>
      </c>
      <c r="D20" s="82">
        <v>2.5</v>
      </c>
      <c r="E20" s="82">
        <v>1</v>
      </c>
      <c r="F20" s="81">
        <f t="shared" si="0"/>
        <v>2.5</v>
      </c>
      <c r="G20" s="14">
        <v>1</v>
      </c>
      <c r="H20" s="15">
        <v>35000</v>
      </c>
      <c r="I20" s="16">
        <f t="shared" si="1"/>
        <v>87500</v>
      </c>
    </row>
    <row r="21" spans="1:9" x14ac:dyDescent="0.35">
      <c r="A21" s="71">
        <v>44281</v>
      </c>
      <c r="B21" s="67" t="s">
        <v>84</v>
      </c>
      <c r="C21" s="67" t="s">
        <v>85</v>
      </c>
      <c r="D21" s="67">
        <v>4</v>
      </c>
      <c r="E21" s="67">
        <v>1</v>
      </c>
      <c r="F21" s="81">
        <f t="shared" si="0"/>
        <v>4</v>
      </c>
      <c r="G21" s="14">
        <v>1</v>
      </c>
      <c r="H21" s="15">
        <v>35000</v>
      </c>
      <c r="I21" s="16">
        <f t="shared" si="1"/>
        <v>140000</v>
      </c>
    </row>
    <row r="22" spans="1:9" x14ac:dyDescent="0.35">
      <c r="A22" s="71">
        <v>44281</v>
      </c>
      <c r="B22" s="83" t="s">
        <v>86</v>
      </c>
      <c r="C22" s="83" t="s">
        <v>87</v>
      </c>
      <c r="D22" s="67">
        <v>3</v>
      </c>
      <c r="E22" s="67">
        <v>3</v>
      </c>
      <c r="F22" s="81">
        <f t="shared" si="0"/>
        <v>9</v>
      </c>
      <c r="G22" s="14">
        <v>1</v>
      </c>
      <c r="H22" s="15">
        <v>35000</v>
      </c>
      <c r="I22" s="16">
        <f t="shared" si="1"/>
        <v>315000</v>
      </c>
    </row>
  </sheetData>
  <sortState xmlns:xlrd2="http://schemas.microsoft.com/office/spreadsheetml/2017/richdata2" ref="A1:I22">
    <sortCondition descending="1" ref="C1:C2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LPAP Biaya</vt:lpstr>
      <vt:lpstr>LPAP POS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ASMSMG</dc:creator>
  <cp:lastModifiedBy>Budi Kara</cp:lastModifiedBy>
  <dcterms:created xsi:type="dcterms:W3CDTF">2021-03-01T07:17:45Z</dcterms:created>
  <dcterms:modified xsi:type="dcterms:W3CDTF">2021-03-02T22:48:46Z</dcterms:modified>
</cp:coreProperties>
</file>