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05" windowWidth="19440" windowHeight="7305"/>
  </bookViews>
  <sheets>
    <sheet name="AKTIFITAS PROMOSI APRI 2021 BTM" sheetId="3" r:id="rId1"/>
  </sheets>
  <calcPr calcId="124519"/>
</workbook>
</file>

<file path=xl/calcChain.xml><?xml version="1.0" encoding="utf-8"?>
<calcChain xmlns="http://schemas.openxmlformats.org/spreadsheetml/2006/main">
  <c r="J7" i="3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F32"/>
  <c r="F37" s="1"/>
  <c r="G32"/>
  <c r="H32"/>
  <c r="I32"/>
  <c r="J4"/>
  <c r="J27"/>
  <c r="J28"/>
  <c r="J29"/>
  <c r="J30"/>
  <c r="J5"/>
  <c r="J6"/>
  <c r="F33" l="1"/>
  <c r="J32"/>
  <c r="K42"/>
  <c r="K35"/>
  <c r="K33" l="1"/>
  <c r="K43" l="1"/>
</calcChain>
</file>

<file path=xl/sharedStrings.xml><?xml version="1.0" encoding="utf-8"?>
<sst xmlns="http://schemas.openxmlformats.org/spreadsheetml/2006/main" count="162" uniqueCount="100">
  <si>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</si>
  <si>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</si>
  <si>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</si>
  <si>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</si>
  <si>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</si>
  <si>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</si>
  <si>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</si>
  <si>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</si>
  <si>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</si>
  <si>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</si>
  <si>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</si>
  <si>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</si>
  <si>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</si>
  <si>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</si>
  <si>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</si>
  <si>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HARGA SATUAN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</si>
  <si>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</si>
  <si>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</si>
  <si>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</si>
  <si>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</si>
  <si>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</si>
  <si>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</si>
  <si>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</si>
  <si>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</si>
  <si>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</si>
  <si>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</si>
  <si>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</si>
  <si>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</si>
  <si>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</si>
  <si>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</si>
  <si>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</si>
  <si>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</si>
  <si>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</si>
  <si>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</si>
  <si>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</si>
  <si>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</si>
  <si>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</si>
  <si>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</si>
  <si>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</si>
  <si>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</si>
  <si>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</si>
  <si>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</si>
  <si>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</si>
  <si>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</si>
  <si>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0.50</t>
  </si>
  <si>
    <t>4.30</t>
  </si>
  <si>
    <t>0.70</t>
  </si>
  <si>
    <t>TOKO JENGGOT / WANTO</t>
  </si>
  <si>
    <t>PASAR TOSS 3000</t>
  </si>
  <si>
    <t>TOKO ANEKA BARU</t>
  </si>
  <si>
    <t>6</t>
  </si>
  <si>
    <t>1.30</t>
  </si>
  <si>
    <t>PIALA JAYA TAILOR DAN DEKOR</t>
  </si>
  <si>
    <t>PASAR PANCUR PIAYU</t>
  </si>
  <si>
    <t>4.20</t>
  </si>
  <si>
    <t>TOKO A 22</t>
  </si>
  <si>
    <t>3</t>
  </si>
  <si>
    <t>1</t>
  </si>
  <si>
    <t>LAPAK ANANDA</t>
  </si>
  <si>
    <t>3.20</t>
  </si>
  <si>
    <t>0.40</t>
  </si>
  <si>
    <t>TOKO BERKAH</t>
  </si>
  <si>
    <t>1.10</t>
  </si>
  <si>
    <t>TOKO JUNTAK B 22</t>
  </si>
  <si>
    <t>3.80</t>
  </si>
  <si>
    <t>KIOS AYLA</t>
  </si>
  <si>
    <t>SAMPING TOKO</t>
  </si>
  <si>
    <t>DEPAN TOKO</t>
  </si>
  <si>
    <t>5</t>
  </si>
  <si>
    <t>KEDAI UNI ELI</t>
  </si>
  <si>
    <t>WARUNG KOPI HENDI</t>
  </si>
  <si>
    <t>5.50</t>
  </si>
  <si>
    <t>BAHAN TEBAL GANTUNG</t>
  </si>
  <si>
    <t>PASAR MUSTAFA MART</t>
  </si>
  <si>
    <t>ANUGRAH MINANG</t>
  </si>
  <si>
    <t>PASAR BATU MERAH</t>
  </si>
  <si>
    <t>KIOS MAK OJI</t>
  </si>
  <si>
    <t>TEMPEL DINDING</t>
  </si>
  <si>
    <t>2.35</t>
  </si>
  <si>
    <t>0.54</t>
  </si>
  <si>
    <t>KIOS HJ. ERMIANTI</t>
  </si>
  <si>
    <t>1.38</t>
  </si>
  <si>
    <t>TOKO IBU YUS</t>
  </si>
  <si>
    <t>2.43</t>
  </si>
  <si>
    <t>TOKO ALING</t>
  </si>
  <si>
    <t>8.00</t>
  </si>
  <si>
    <t>TOKO EMI</t>
  </si>
  <si>
    <t>PASAR SORE BENGKONG LAUT</t>
  </si>
  <si>
    <t>TOKO PAKDE TEGUH</t>
  </si>
  <si>
    <t>RINCIAN AKTIFITAS PROMOSI DAN KEBUTUHAN BIAYA LPAP APRIL 2021</t>
  </si>
  <si>
    <t>TOKO AZAR</t>
  </si>
  <si>
    <t>PASAR TANJUNG UMA</t>
  </si>
  <si>
    <t>PASAR MEGA LEGENDA</t>
  </si>
  <si>
    <t>2.60</t>
  </si>
  <si>
    <t>TOKO SINGAL GROUP</t>
  </si>
  <si>
    <t>KIOS AYAH SARAH</t>
  </si>
  <si>
    <t>0.55</t>
  </si>
  <si>
    <t>TOKO AKUANG</t>
  </si>
  <si>
    <t>TOKO HARAPAN BARU</t>
  </si>
  <si>
    <t>1.20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</si>
</sst>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24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  <xf numFmtId="41" fontId="1" fillId="0" borderId="0" applyFont="0" applyFill="0" applyBorder="0" applyAlignment="0" applyProtection="0"/>
  </cellStyleXfs>
  <cellXfs count="113">
    <xf numFmtId="0" fontId="0" fillId="0" borderId="0" xfId="0"/>
    <xf numFmtId="0" fontId="20" fillId="19" borderId="13" xfId="0" applyFont="1" applyFill="1" applyBorder="1"/>
    <xf numFmtId="164" fontId="19" fillId="0" borderId="10" xfId="0" applyNumberFormat="1" applyFont="1" applyBorder="1"/>
    <xf numFmtId="0" fontId="20" fillId="0" borderId="14" xfId="0" applyFont="1" applyBorder="1"/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4" xfId="0" applyFont="1" applyBorder="1" applyAlignment="1">
      <alignment horizontal="center"/>
    </xf>
    <xf numFmtId="41" fontId="20" fillId="0" borderId="19" xfId="28" applyFont="1" applyBorder="1"/>
    <xf numFmtId="41" fontId="21" fillId="0" borderId="13" xfId="28" applyFont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1" xfId="0" applyFont="1" applyBorder="1"/>
    <xf numFmtId="0" fontId="20" fillId="0" borderId="10" xfId="0" applyFont="1" applyBorder="1" applyAlignment="1"/>
    <xf numFmtId="41" fontId="21" fillId="19" borderId="14" xfId="28" applyFont="1" applyFill="1" applyBorder="1"/>
    <xf numFmtId="0" fontId="20" fillId="0" borderId="19" xfId="0" applyFont="1" applyBorder="1"/>
    <xf numFmtId="164" fontId="20" fillId="0" borderId="19" xfId="0" applyNumberFormat="1" applyFont="1" applyBorder="1" applyAlignment="1"/>
    <xf numFmtId="0" fontId="20" fillId="0" borderId="19" xfId="0" applyFont="1" applyBorder="1" applyAlignment="1"/>
    <xf numFmtId="41" fontId="20" fillId="0" borderId="19" xfId="28" applyFont="1" applyBorder="1" applyAlignment="1"/>
    <xf numFmtId="41" fontId="21" fillId="0" borderId="19" xfId="28" applyFont="1" applyBorder="1" applyAlignment="1"/>
    <xf numFmtId="164" fontId="20" fillId="0" borderId="14" xfId="0" applyNumberFormat="1" applyFont="1" applyBorder="1" applyAlignment="1"/>
    <xf numFmtId="0" fontId="20" fillId="0" borderId="14" xfId="0" applyFont="1" applyBorder="1" applyAlignment="1"/>
    <xf numFmtId="41" fontId="21" fillId="20" borderId="14" xfId="28" applyFont="1" applyFill="1" applyBorder="1"/>
    <xf numFmtId="0" fontId="20" fillId="18" borderId="19" xfId="0" applyFont="1" applyFill="1" applyBorder="1" applyAlignment="1"/>
    <xf numFmtId="164" fontId="20" fillId="0" borderId="14" xfId="0" applyNumberFormat="1" applyFont="1" applyBorder="1"/>
    <xf numFmtId="41" fontId="21" fillId="18" borderId="14" xfId="0" applyNumberFormat="1" applyFont="1" applyFill="1" applyBorder="1"/>
    <xf numFmtId="0" fontId="20" fillId="21" borderId="19" xfId="0" applyFont="1" applyFill="1" applyBorder="1"/>
    <xf numFmtId="164" fontId="20" fillId="0" borderId="19" xfId="0" applyNumberFormat="1" applyFont="1" applyBorder="1"/>
    <xf numFmtId="41" fontId="21" fillId="0" borderId="19" xfId="28" applyFont="1" applyBorder="1"/>
    <xf numFmtId="41" fontId="21" fillId="21" borderId="14" xfId="28" applyFont="1" applyFill="1" applyBorder="1"/>
    <xf numFmtId="0" fontId="20" fillId="22" borderId="13" xfId="0" applyFont="1" applyFill="1" applyBorder="1"/>
    <xf numFmtId="164" fontId="20" fillId="0" borderId="13" xfId="0" applyNumberFormat="1" applyFont="1" applyBorder="1"/>
    <xf numFmtId="0" fontId="20" fillId="0" borderId="13" xfId="0" applyFont="1" applyBorder="1"/>
    <xf numFmtId="0" fontId="20" fillId="0" borderId="23" xfId="0" applyFont="1" applyFill="1" applyBorder="1"/>
    <xf numFmtId="164" fontId="20" fillId="0" borderId="23" xfId="0" applyNumberFormat="1" applyFont="1" applyBorder="1"/>
    <xf numFmtId="0" fontId="20" fillId="0" borderId="23" xfId="0" applyFont="1" applyBorder="1"/>
    <xf numFmtId="0" fontId="20" fillId="0" borderId="24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3" xfId="28" applyFont="1" applyBorder="1"/>
    <xf numFmtId="41" fontId="21" fillId="22" borderId="11" xfId="28" applyFont="1" applyFill="1" applyBorder="1"/>
    <xf numFmtId="0" fontId="20" fillId="24" borderId="11" xfId="0" applyFont="1" applyFill="1" applyBorder="1"/>
    <xf numFmtId="0" fontId="21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41" fontId="20" fillId="0" borderId="19" xfId="28" applyFont="1" applyFill="1" applyBorder="1" applyAlignment="1">
      <alignment horizontal="center"/>
    </xf>
    <xf numFmtId="41" fontId="21" fillId="0" borderId="19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4" borderId="18" xfId="28" applyFont="1" applyFill="1" applyBorder="1"/>
    <xf numFmtId="0" fontId="22" fillId="23" borderId="0" xfId="0" applyFont="1" applyFill="1"/>
    <xf numFmtId="0" fontId="23" fillId="23" borderId="0" xfId="0" applyFont="1" applyFill="1"/>
    <xf numFmtId="0" fontId="23" fillId="0" borderId="0" xfId="0" applyFont="1"/>
    <xf numFmtId="41" fontId="23" fillId="0" borderId="0" xfId="28" applyFont="1"/>
    <xf numFmtId="41" fontId="22" fillId="0" borderId="0" xfId="28" applyFont="1"/>
    <xf numFmtId="0" fontId="19" fillId="25" borderId="10" xfId="0" applyFont="1" applyFill="1" applyBorder="1"/>
    <xf numFmtId="41" fontId="20" fillId="0" borderId="19" xfId="46" applyFont="1" applyBorder="1"/>
    <xf numFmtId="0" fontId="20" fillId="19" borderId="12" xfId="0" quotePrefix="1" applyFont="1" applyFill="1" applyBorder="1" applyAlignment="1">
      <alignment horizontal="center"/>
    </xf>
    <xf numFmtId="41" fontId="20" fillId="0" borderId="19" xfId="0" applyNumberFormat="1" applyFont="1" applyBorder="1" applyAlignment="1"/>
    <xf numFmtId="0" fontId="20" fillId="26" borderId="14" xfId="0" applyFont="1" applyFill="1" applyBorder="1" applyAlignment="1"/>
    <xf numFmtId="0" fontId="20" fillId="25" borderId="14" xfId="0" applyFont="1" applyFill="1" applyBorder="1" applyAlignment="1"/>
    <xf numFmtId="0" fontId="20" fillId="0" borderId="1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41" fontId="21" fillId="0" borderId="11" xfId="28" applyFont="1" applyBorder="1"/>
    <xf numFmtId="0" fontId="20" fillId="0" borderId="10" xfId="0" quotePrefix="1" applyFont="1" applyBorder="1" applyAlignment="1">
      <alignment horizontal="center"/>
    </xf>
    <xf numFmtId="0" fontId="19" fillId="25" borderId="10" xfId="44" quotePrefix="1" applyFont="1" applyFill="1" applyBorder="1" applyAlignment="1">
      <alignment horizontal="center"/>
    </xf>
    <xf numFmtId="0" fontId="20" fillId="25" borderId="12" xfId="0" quotePrefix="1" applyFont="1" applyFill="1" applyBorder="1" applyAlignment="1">
      <alignment horizontal="center"/>
    </xf>
    <xf numFmtId="0" fontId="20" fillId="25" borderId="10" xfId="0" applyFont="1" applyFill="1" applyBorder="1"/>
    <xf numFmtId="0" fontId="20" fillId="25" borderId="10" xfId="45" applyFont="1" applyFill="1" applyBorder="1"/>
    <xf numFmtId="0" fontId="21" fillId="0" borderId="2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41" fontId="21" fillId="0" borderId="30" xfId="28" applyFont="1" applyBorder="1" applyAlignment="1">
      <alignment horizontal="center" vertical="center"/>
    </xf>
    <xf numFmtId="41" fontId="21" fillId="0" borderId="18" xfId="28" applyFont="1" applyBorder="1" applyAlignment="1">
      <alignment horizontal="center" vertical="center"/>
    </xf>
    <xf numFmtId="41" fontId="21" fillId="0" borderId="33" xfId="28" applyFont="1" applyBorder="1" applyAlignment="1">
      <alignment horizontal="center" vertical="center"/>
    </xf>
    <xf numFmtId="41" fontId="21" fillId="0" borderId="26" xfId="28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24" borderId="15" xfId="0" applyFont="1" applyFill="1" applyBorder="1" applyAlignment="1">
      <alignment horizontal="center"/>
    </xf>
    <xf numFmtId="0" fontId="21" fillId="24" borderId="16" xfId="0" applyFont="1" applyFill="1" applyBorder="1" applyAlignment="1">
      <alignment horizontal="center"/>
    </xf>
    <xf numFmtId="0" fontId="21" fillId="24" borderId="17" xfId="0" applyFont="1" applyFill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2" fillId="18" borderId="24" xfId="0" applyFont="1" applyFill="1" applyBorder="1" applyAlignment="1">
      <alignment horizontal="center" vertical="center" wrapText="1"/>
    </xf>
    <xf numFmtId="0" fontId="22" fillId="18" borderId="0" xfId="0" applyFont="1" applyFill="1" applyBorder="1" applyAlignment="1">
      <alignment horizontal="center" vertical="center" wrapText="1"/>
    </xf>
    <xf numFmtId="0" fontId="22" fillId="18" borderId="25" xfId="0" applyFont="1" applyFill="1" applyBorder="1" applyAlignment="1">
      <alignment horizontal="center" vertical="center" wrapText="1"/>
    </xf>
    <xf numFmtId="0" fontId="22" fillId="18" borderId="21" xfId="0" applyFont="1" applyFill="1" applyBorder="1" applyAlignment="1">
      <alignment horizontal="center" vertical="center" wrapText="1"/>
    </xf>
    <xf numFmtId="0" fontId="22" fillId="18" borderId="22" xfId="0" applyFont="1" applyFill="1" applyBorder="1" applyAlignment="1">
      <alignment horizontal="center" vertical="center" wrapText="1"/>
    </xf>
    <xf numFmtId="0" fontId="22" fillId="18" borderId="20" xfId="0" applyFont="1" applyFill="1" applyBorder="1" applyAlignment="1">
      <alignment horizontal="center" vertical="center" wrapText="1"/>
    </xf>
    <xf numFmtId="41" fontId="22" fillId="18" borderId="23" xfId="28" applyFont="1" applyFill="1" applyBorder="1" applyAlignment="1">
      <alignment vertical="center"/>
    </xf>
    <xf numFmtId="41" fontId="22" fillId="18" borderId="19" xfId="28" applyFont="1" applyFill="1" applyBorder="1" applyAlignment="1">
      <alignment vertical="center"/>
    </xf>
    <xf numFmtId="0" fontId="21" fillId="19" borderId="15" xfId="0" applyFont="1" applyFill="1" applyBorder="1" applyAlignment="1">
      <alignment horizontal="center"/>
    </xf>
    <xf numFmtId="0" fontId="21" fillId="19" borderId="16" xfId="0" applyFont="1" applyFill="1" applyBorder="1" applyAlignment="1">
      <alignment horizontal="center"/>
    </xf>
    <xf numFmtId="0" fontId="21" fillId="19" borderId="17" xfId="0" applyFont="1" applyFill="1" applyBorder="1" applyAlignment="1">
      <alignment horizontal="center"/>
    </xf>
    <xf numFmtId="0" fontId="21" fillId="20" borderId="14" xfId="0" applyFont="1" applyFill="1" applyBorder="1" applyAlignment="1">
      <alignment horizontal="center"/>
    </xf>
    <xf numFmtId="0" fontId="21" fillId="18" borderId="15" xfId="0" applyFont="1" applyFill="1" applyBorder="1" applyAlignment="1">
      <alignment horizontal="center" wrapText="1"/>
    </xf>
    <xf numFmtId="0" fontId="21" fillId="18" borderId="16" xfId="0" applyFont="1" applyFill="1" applyBorder="1" applyAlignment="1">
      <alignment horizontal="center" wrapText="1"/>
    </xf>
    <xf numFmtId="0" fontId="21" fillId="18" borderId="17" xfId="0" applyFont="1" applyFill="1" applyBorder="1" applyAlignment="1">
      <alignment horizontal="center" wrapText="1"/>
    </xf>
    <xf numFmtId="0" fontId="21" fillId="21" borderId="15" xfId="0" applyFont="1" applyFill="1" applyBorder="1" applyAlignment="1">
      <alignment horizontal="center"/>
    </xf>
    <xf numFmtId="0" fontId="21" fillId="21" borderId="16" xfId="0" applyFont="1" applyFill="1" applyBorder="1" applyAlignment="1">
      <alignment horizontal="center"/>
    </xf>
    <xf numFmtId="0" fontId="21" fillId="21" borderId="17" xfId="0" applyFont="1" applyFill="1" applyBorder="1" applyAlignment="1">
      <alignment horizontal="center"/>
    </xf>
    <xf numFmtId="0" fontId="21" fillId="22" borderId="15" xfId="0" applyFont="1" applyFill="1" applyBorder="1" applyAlignment="1">
      <alignment horizontal="center"/>
    </xf>
    <xf numFmtId="0" fontId="21" fillId="22" borderId="16" xfId="0" applyFont="1" applyFill="1" applyBorder="1" applyAlignment="1">
      <alignment horizontal="center"/>
    </xf>
    <xf numFmtId="0" fontId="21" fillId="22" borderId="17" xfId="0" applyFont="1" applyFill="1" applyBorder="1" applyAlignment="1">
      <alignment horizontal="center"/>
    </xf>
    <xf numFmtId="0" fontId="19" fillId="25" borderId="10" xfId="44" applyFont="1" applyFill="1" applyBorder="1" applyAlignment="1">
      <alignment horizontal="center"/>
    </xf>
    <xf numFmtId="41" fontId="19" fillId="25" borderId="19" xfId="46" applyFont="1" applyFill="1" applyBorder="1" applyAlignment="1">
      <alignment horizontal="center"/>
    </xf>
    <xf numFmtId="41" fontId="20" fillId="25" borderId="19" xfId="46" applyFont="1" applyFill="1" applyBorder="1"/>
    <xf numFmtId="0" fontId="20" fillId="25" borderId="10" xfId="0" quotePrefix="1" applyFont="1" applyFill="1" applyBorder="1" applyAlignment="1">
      <alignment horizontal="center"/>
    </xf>
    <xf numFmtId="0" fontId="20" fillId="25" borderId="10" xfId="0" applyFont="1" applyFill="1" applyBorder="1" applyAlignment="1">
      <alignment horizontal="center"/>
    </xf>
    <xf numFmtId="41" fontId="20" fillId="25" borderId="10" xfId="28" applyFont="1" applyFill="1" applyBorder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Comma [0] 2" xfId="4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topLeftCell="A7" workbookViewId="0">
      <selection activeCell="M8" sqref="M8"/>
    </sheetView>
  </sheetViews>
  <sheetFormatPr defaultRowHeight="12.75"/>
  <cols>
    <col min="1" max="1" width="4.5703125" style="5" customWidth="1"/>
    <col min="2" max="2" width="16.85546875" style="5" customWidth="1"/>
    <col min="3" max="3" width="13.7109375" style="5" bestFit="1" customWidth="1"/>
    <col min="4" max="4" width="28.85546875" style="5" bestFit="1" customWidth="1"/>
    <col min="5" max="5" width="24.28515625" style="5" customWidth="1"/>
    <col min="6" max="6" width="10.85546875" style="5" customWidth="1"/>
    <col min="7" max="7" width="10.42578125" style="5" customWidth="1"/>
    <col min="8" max="8" width="7.7109375" style="5" customWidth="1"/>
    <col min="9" max="9" width="10.140625" style="5" customWidth="1"/>
    <col min="10" max="10" width="13.5703125" style="6" bestFit="1" customWidth="1"/>
    <col min="11" max="11" width="12.28515625" style="7" bestFit="1" customWidth="1"/>
    <col min="12" max="12" width="23" style="5" customWidth="1"/>
    <col min="13" max="16384" width="9.140625" style="5"/>
  </cols>
  <sheetData>
    <row r="1" spans="1:12" s="52" customFormat="1" ht="16.5" thickBot="1">
      <c r="A1" s="50" t="s">
        <v>89</v>
      </c>
      <c r="B1" s="51"/>
      <c r="C1" s="50"/>
      <c r="D1" s="51"/>
      <c r="J1" s="53"/>
      <c r="K1" s="54"/>
    </row>
    <row r="2" spans="1:12">
      <c r="A2" s="69" t="s">
        <v>2</v>
      </c>
      <c r="B2" s="71" t="s">
        <v>0</v>
      </c>
      <c r="C2" s="71" t="s">
        <v>3</v>
      </c>
      <c r="D2" s="71" t="s">
        <v>4</v>
      </c>
      <c r="E2" s="71" t="s">
        <v>13</v>
      </c>
      <c r="F2" s="84" t="s">
        <v>6</v>
      </c>
      <c r="G2" s="85"/>
      <c r="H2" s="71" t="s">
        <v>5</v>
      </c>
      <c r="I2" s="73" t="s">
        <v>15</v>
      </c>
      <c r="J2" s="75" t="s">
        <v>7</v>
      </c>
      <c r="K2" s="77" t="s">
        <v>10</v>
      </c>
      <c r="L2" s="79" t="s">
        <v>1</v>
      </c>
    </row>
    <row r="3" spans="1:12" ht="13.5" thickBot="1">
      <c r="A3" s="70"/>
      <c r="B3" s="72"/>
      <c r="C3" s="72"/>
      <c r="D3" s="72"/>
      <c r="E3" s="72"/>
      <c r="F3" s="8" t="s">
        <v>8</v>
      </c>
      <c r="G3" s="8" t="s">
        <v>9</v>
      </c>
      <c r="H3" s="72"/>
      <c r="I3" s="74"/>
      <c r="J3" s="76"/>
      <c r="K3" s="78"/>
      <c r="L3" s="80"/>
    </row>
    <row r="4" spans="1:12" ht="13.5" thickBot="1">
      <c r="A4" s="57" t="s">
        <v>16</v>
      </c>
      <c r="B4" s="1" t="s">
        <v>12</v>
      </c>
      <c r="C4" s="2">
        <v>44296</v>
      </c>
      <c r="D4" s="55" t="s">
        <v>47</v>
      </c>
      <c r="E4" s="55" t="s">
        <v>48</v>
      </c>
      <c r="F4" s="65" t="s">
        <v>50</v>
      </c>
      <c r="G4" s="65" t="s">
        <v>57</v>
      </c>
      <c r="H4" s="107">
        <v>1</v>
      </c>
      <c r="I4" s="108">
        <v>35000</v>
      </c>
      <c r="J4" s="109">
        <f t="shared" ref="J4" si="0">F4*G4*H4*I4</f>
        <v>210000</v>
      </c>
      <c r="K4" s="13"/>
      <c r="L4" s="11" t="s">
        <v>72</v>
      </c>
    </row>
    <row r="5" spans="1:12" ht="13.5" thickBot="1">
      <c r="A5" s="57" t="s">
        <v>17</v>
      </c>
      <c r="B5" s="12"/>
      <c r="C5" s="2">
        <v>44296</v>
      </c>
      <c r="D5" s="55" t="s">
        <v>97</v>
      </c>
      <c r="E5" s="55" t="s">
        <v>48</v>
      </c>
      <c r="F5" s="65" t="s">
        <v>68</v>
      </c>
      <c r="G5" s="65" t="s">
        <v>57</v>
      </c>
      <c r="H5" s="107">
        <v>1</v>
      </c>
      <c r="I5" s="108">
        <v>35000</v>
      </c>
      <c r="J5" s="109">
        <f t="shared" ref="J5:J6" si="1">F5*G5*H5*I5</f>
        <v>175000</v>
      </c>
      <c r="K5" s="13"/>
      <c r="L5" s="11" t="s">
        <v>72</v>
      </c>
    </row>
    <row r="6" spans="1:12" ht="13.5" thickBot="1">
      <c r="A6" s="57" t="s">
        <v>18</v>
      </c>
      <c r="B6" s="12"/>
      <c r="C6" s="2">
        <v>44296</v>
      </c>
      <c r="D6" s="67" t="s">
        <v>98</v>
      </c>
      <c r="E6" s="67" t="s">
        <v>48</v>
      </c>
      <c r="F6" s="110" t="s">
        <v>56</v>
      </c>
      <c r="G6" s="110" t="s">
        <v>57</v>
      </c>
      <c r="H6" s="111">
        <v>1</v>
      </c>
      <c r="I6" s="108">
        <v>35000</v>
      </c>
      <c r="J6" s="109">
        <f t="shared" si="1"/>
        <v>105000</v>
      </c>
      <c r="K6" s="13"/>
      <c r="L6" s="11" t="s">
        <v>72</v>
      </c>
    </row>
    <row r="7" spans="1:12" ht="13.5" thickBot="1">
      <c r="A7" s="57" t="s">
        <v>19</v>
      </c>
      <c r="B7" s="12"/>
      <c r="C7" s="2">
        <v>44296</v>
      </c>
      <c r="D7" s="55" t="s">
        <v>49</v>
      </c>
      <c r="E7" s="55" t="s">
        <v>53</v>
      </c>
      <c r="F7" s="65" t="s">
        <v>45</v>
      </c>
      <c r="G7" s="65" t="s">
        <v>51</v>
      </c>
      <c r="H7" s="107">
        <v>1</v>
      </c>
      <c r="I7" s="108">
        <v>35000</v>
      </c>
      <c r="J7" s="109">
        <f t="shared" ref="J7:J30" si="2">F7*G7*H7*I7</f>
        <v>195650</v>
      </c>
      <c r="K7" s="13"/>
      <c r="L7" s="11" t="s">
        <v>72</v>
      </c>
    </row>
    <row r="8" spans="1:12" ht="13.5" thickBot="1">
      <c r="A8" s="57" t="s">
        <v>20</v>
      </c>
      <c r="B8" s="12"/>
      <c r="C8" s="2">
        <v>44296</v>
      </c>
      <c r="D8" s="67" t="s">
        <v>52</v>
      </c>
      <c r="E8" s="67" t="s">
        <v>53</v>
      </c>
      <c r="F8" s="110" t="s">
        <v>54</v>
      </c>
      <c r="G8" s="110" t="s">
        <v>99</v>
      </c>
      <c r="H8" s="111">
        <v>1</v>
      </c>
      <c r="I8" s="108">
        <v>35000</v>
      </c>
      <c r="J8" s="109">
        <f t="shared" si="2"/>
        <v>176400</v>
      </c>
      <c r="K8" s="13"/>
      <c r="L8" s="11" t="s">
        <v>72</v>
      </c>
    </row>
    <row r="9" spans="1:12" ht="13.5" thickBot="1">
      <c r="A9" s="57" t="s">
        <v>21</v>
      </c>
      <c r="B9" s="12"/>
      <c r="C9" s="2">
        <v>44296</v>
      </c>
      <c r="D9" s="67" t="s">
        <v>55</v>
      </c>
      <c r="E9" s="67" t="s">
        <v>53</v>
      </c>
      <c r="F9" s="110" t="s">
        <v>56</v>
      </c>
      <c r="G9" s="110" t="s">
        <v>57</v>
      </c>
      <c r="H9" s="111">
        <v>1</v>
      </c>
      <c r="I9" s="108">
        <v>35000</v>
      </c>
      <c r="J9" s="109">
        <f t="shared" si="2"/>
        <v>105000</v>
      </c>
      <c r="K9" s="13"/>
      <c r="L9" s="11" t="s">
        <v>72</v>
      </c>
    </row>
    <row r="10" spans="1:12" ht="13.5" thickBot="1">
      <c r="A10" s="57" t="s">
        <v>22</v>
      </c>
      <c r="B10" s="12"/>
      <c r="C10" s="2">
        <v>44296</v>
      </c>
      <c r="D10" s="67" t="s">
        <v>58</v>
      </c>
      <c r="E10" s="67" t="s">
        <v>53</v>
      </c>
      <c r="F10" s="110" t="s">
        <v>59</v>
      </c>
      <c r="G10" s="110" t="s">
        <v>60</v>
      </c>
      <c r="H10" s="111">
        <v>1</v>
      </c>
      <c r="I10" s="108">
        <v>35000</v>
      </c>
      <c r="J10" s="109">
        <f t="shared" si="2"/>
        <v>44800.000000000007</v>
      </c>
      <c r="K10" s="13"/>
      <c r="L10" s="11" t="s">
        <v>72</v>
      </c>
    </row>
    <row r="11" spans="1:12" ht="13.5" thickBot="1">
      <c r="A11" s="57" t="s">
        <v>23</v>
      </c>
      <c r="B11" s="12"/>
      <c r="C11" s="2">
        <v>44296</v>
      </c>
      <c r="D11" s="55" t="s">
        <v>61</v>
      </c>
      <c r="E11" s="55" t="s">
        <v>53</v>
      </c>
      <c r="F11" s="65" t="s">
        <v>45</v>
      </c>
      <c r="G11" s="65" t="s">
        <v>62</v>
      </c>
      <c r="H11" s="107">
        <v>1</v>
      </c>
      <c r="I11" s="108">
        <v>35000</v>
      </c>
      <c r="J11" s="109">
        <f t="shared" si="2"/>
        <v>165550.00000000003</v>
      </c>
      <c r="K11" s="13"/>
      <c r="L11" s="11" t="s">
        <v>72</v>
      </c>
    </row>
    <row r="12" spans="1:12" ht="13.5" thickBot="1">
      <c r="A12" s="57" t="s">
        <v>24</v>
      </c>
      <c r="B12" s="12"/>
      <c r="C12" s="2">
        <v>44296</v>
      </c>
      <c r="D12" s="55" t="s">
        <v>63</v>
      </c>
      <c r="E12" s="55" t="s">
        <v>53</v>
      </c>
      <c r="F12" s="65" t="s">
        <v>64</v>
      </c>
      <c r="G12" s="65" t="s">
        <v>57</v>
      </c>
      <c r="H12" s="107">
        <v>1</v>
      </c>
      <c r="I12" s="108">
        <v>35000</v>
      </c>
      <c r="J12" s="109">
        <f t="shared" si="2"/>
        <v>133000</v>
      </c>
      <c r="K12" s="13"/>
      <c r="L12" s="11" t="s">
        <v>72</v>
      </c>
    </row>
    <row r="13" spans="1:12" ht="15" customHeight="1" thickBot="1">
      <c r="A13" s="57" t="s">
        <v>25</v>
      </c>
      <c r="B13" s="12"/>
      <c r="C13" s="2">
        <v>44296</v>
      </c>
      <c r="D13" s="68" t="s">
        <v>65</v>
      </c>
      <c r="E13" s="55" t="s">
        <v>53</v>
      </c>
      <c r="F13" s="65" t="s">
        <v>50</v>
      </c>
      <c r="G13" s="65" t="s">
        <v>57</v>
      </c>
      <c r="H13" s="107">
        <v>1</v>
      </c>
      <c r="I13" s="108">
        <v>35000</v>
      </c>
      <c r="J13" s="109">
        <f t="shared" si="2"/>
        <v>210000</v>
      </c>
      <c r="K13" s="13"/>
      <c r="L13" s="11" t="s">
        <v>66</v>
      </c>
    </row>
    <row r="14" spans="1:12" ht="13.5" thickBot="1">
      <c r="A14" s="57" t="s">
        <v>26</v>
      </c>
      <c r="B14" s="12"/>
      <c r="C14" s="2">
        <v>44296</v>
      </c>
      <c r="D14" s="68" t="s">
        <v>65</v>
      </c>
      <c r="E14" s="55" t="s">
        <v>53</v>
      </c>
      <c r="F14" s="65" t="s">
        <v>68</v>
      </c>
      <c r="G14" s="65" t="s">
        <v>57</v>
      </c>
      <c r="H14" s="107">
        <v>1</v>
      </c>
      <c r="I14" s="108">
        <v>35000</v>
      </c>
      <c r="J14" s="109">
        <f t="shared" si="2"/>
        <v>175000</v>
      </c>
      <c r="K14" s="13"/>
      <c r="L14" s="11" t="s">
        <v>67</v>
      </c>
    </row>
    <row r="15" spans="1:12" ht="13.5" thickBot="1">
      <c r="A15" s="57" t="s">
        <v>27</v>
      </c>
      <c r="B15" s="12"/>
      <c r="C15" s="2">
        <v>44296</v>
      </c>
      <c r="D15" s="55" t="s">
        <v>69</v>
      </c>
      <c r="E15" s="55" t="s">
        <v>53</v>
      </c>
      <c r="F15" s="65" t="s">
        <v>54</v>
      </c>
      <c r="G15" s="65" t="s">
        <v>57</v>
      </c>
      <c r="H15" s="107">
        <v>1</v>
      </c>
      <c r="I15" s="108">
        <v>35000</v>
      </c>
      <c r="J15" s="109">
        <f t="shared" si="2"/>
        <v>147000</v>
      </c>
      <c r="K15" s="13"/>
      <c r="L15" s="11" t="s">
        <v>72</v>
      </c>
    </row>
    <row r="16" spans="1:12" ht="13.5" thickBot="1">
      <c r="A16" s="57" t="s">
        <v>28</v>
      </c>
      <c r="B16" s="12"/>
      <c r="C16" s="2">
        <v>44296</v>
      </c>
      <c r="D16" s="55" t="s">
        <v>70</v>
      </c>
      <c r="E16" s="55" t="s">
        <v>53</v>
      </c>
      <c r="F16" s="65" t="s">
        <v>71</v>
      </c>
      <c r="G16" s="65" t="s">
        <v>57</v>
      </c>
      <c r="H16" s="107">
        <v>1</v>
      </c>
      <c r="I16" s="108">
        <v>35000</v>
      </c>
      <c r="J16" s="109">
        <f t="shared" si="2"/>
        <v>192500</v>
      </c>
      <c r="K16" s="13"/>
      <c r="L16" s="11" t="s">
        <v>72</v>
      </c>
    </row>
    <row r="17" spans="1:12" ht="13.5" thickBot="1">
      <c r="A17" s="57" t="s">
        <v>29</v>
      </c>
      <c r="B17" s="12"/>
      <c r="C17" s="2">
        <v>44299</v>
      </c>
      <c r="D17" s="67" t="s">
        <v>74</v>
      </c>
      <c r="E17" s="67" t="s">
        <v>73</v>
      </c>
      <c r="F17" s="110" t="s">
        <v>68</v>
      </c>
      <c r="G17" s="110" t="s">
        <v>46</v>
      </c>
      <c r="H17" s="111">
        <v>1</v>
      </c>
      <c r="I17" s="108">
        <v>35000</v>
      </c>
      <c r="J17" s="109">
        <f t="shared" si="2"/>
        <v>122500</v>
      </c>
      <c r="K17" s="13"/>
      <c r="L17" s="11" t="s">
        <v>72</v>
      </c>
    </row>
    <row r="18" spans="1:12" ht="13.5" thickBot="1">
      <c r="A18" s="57" t="s">
        <v>30</v>
      </c>
      <c r="B18" s="12"/>
      <c r="C18" s="2">
        <v>44301</v>
      </c>
      <c r="D18" s="67" t="s">
        <v>76</v>
      </c>
      <c r="E18" s="67" t="s">
        <v>75</v>
      </c>
      <c r="F18" s="110" t="s">
        <v>78</v>
      </c>
      <c r="G18" s="110" t="s">
        <v>79</v>
      </c>
      <c r="H18" s="111">
        <v>1</v>
      </c>
      <c r="I18" s="108">
        <v>30000</v>
      </c>
      <c r="J18" s="109">
        <f t="shared" si="2"/>
        <v>38070.000000000007</v>
      </c>
      <c r="K18" s="63"/>
      <c r="L18" s="11" t="s">
        <v>77</v>
      </c>
    </row>
    <row r="19" spans="1:12" ht="13.5" thickBot="1">
      <c r="A19" s="57" t="s">
        <v>31</v>
      </c>
      <c r="B19" s="12"/>
      <c r="C19" s="2">
        <v>44301</v>
      </c>
      <c r="D19" s="67" t="s">
        <v>80</v>
      </c>
      <c r="E19" s="67" t="s">
        <v>75</v>
      </c>
      <c r="F19" s="110" t="s">
        <v>81</v>
      </c>
      <c r="G19" s="110" t="s">
        <v>46</v>
      </c>
      <c r="H19" s="111">
        <v>1</v>
      </c>
      <c r="I19" s="108">
        <v>30000</v>
      </c>
      <c r="J19" s="109">
        <f t="shared" si="2"/>
        <v>28979.999999999996</v>
      </c>
      <c r="K19" s="63"/>
      <c r="L19" s="11" t="s">
        <v>77</v>
      </c>
    </row>
    <row r="20" spans="1:12" ht="13.5" thickBot="1">
      <c r="A20" s="57" t="s">
        <v>32</v>
      </c>
      <c r="B20" s="12"/>
      <c r="C20" s="2">
        <v>44301</v>
      </c>
      <c r="D20" s="67" t="s">
        <v>82</v>
      </c>
      <c r="E20" s="67" t="s">
        <v>75</v>
      </c>
      <c r="F20" s="110" t="s">
        <v>83</v>
      </c>
      <c r="G20" s="110" t="s">
        <v>79</v>
      </c>
      <c r="H20" s="111">
        <v>1</v>
      </c>
      <c r="I20" s="108">
        <v>30000</v>
      </c>
      <c r="J20" s="109">
        <f t="shared" si="2"/>
        <v>39366.000000000007</v>
      </c>
      <c r="K20" s="63"/>
      <c r="L20" s="11" t="s">
        <v>77</v>
      </c>
    </row>
    <row r="21" spans="1:12" ht="13.5" thickBot="1">
      <c r="A21" s="57" t="s">
        <v>33</v>
      </c>
      <c r="B21" s="12"/>
      <c r="C21" s="2">
        <v>44301</v>
      </c>
      <c r="D21" s="67" t="s">
        <v>84</v>
      </c>
      <c r="E21" s="55" t="s">
        <v>75</v>
      </c>
      <c r="F21" s="65" t="s">
        <v>85</v>
      </c>
      <c r="G21" s="65" t="s">
        <v>46</v>
      </c>
      <c r="H21" s="107">
        <v>1</v>
      </c>
      <c r="I21" s="108">
        <v>35000</v>
      </c>
      <c r="J21" s="109">
        <f t="shared" si="2"/>
        <v>196000</v>
      </c>
      <c r="K21" s="63"/>
      <c r="L21" s="11" t="s">
        <v>72</v>
      </c>
    </row>
    <row r="22" spans="1:12" ht="13.5" thickBot="1">
      <c r="A22" s="57" t="s">
        <v>34</v>
      </c>
      <c r="B22" s="12"/>
      <c r="C22" s="2">
        <v>44301</v>
      </c>
      <c r="D22" s="67" t="s">
        <v>86</v>
      </c>
      <c r="E22" s="67" t="s">
        <v>75</v>
      </c>
      <c r="F22" s="110" t="s">
        <v>27</v>
      </c>
      <c r="G22" s="110" t="s">
        <v>46</v>
      </c>
      <c r="H22" s="107">
        <v>1</v>
      </c>
      <c r="I22" s="108">
        <v>35000</v>
      </c>
      <c r="J22" s="109">
        <f t="shared" si="2"/>
        <v>293999.99999999994</v>
      </c>
      <c r="K22" s="63"/>
      <c r="L22" s="11" t="s">
        <v>72</v>
      </c>
    </row>
    <row r="23" spans="1:12" ht="13.5" thickBot="1">
      <c r="A23" s="57" t="s">
        <v>35</v>
      </c>
      <c r="B23" s="12"/>
      <c r="C23" s="2">
        <v>44301</v>
      </c>
      <c r="D23" s="67" t="s">
        <v>88</v>
      </c>
      <c r="E23" s="67" t="s">
        <v>87</v>
      </c>
      <c r="F23" s="110" t="s">
        <v>50</v>
      </c>
      <c r="G23" s="110" t="s">
        <v>44</v>
      </c>
      <c r="H23" s="107">
        <v>1</v>
      </c>
      <c r="I23" s="112">
        <v>35000</v>
      </c>
      <c r="J23" s="109">
        <f t="shared" si="2"/>
        <v>105000</v>
      </c>
      <c r="K23" s="63"/>
      <c r="L23" s="11" t="s">
        <v>72</v>
      </c>
    </row>
    <row r="24" spans="1:12" ht="13.5" thickBot="1">
      <c r="A24" s="57" t="s">
        <v>36</v>
      </c>
      <c r="B24" s="12"/>
      <c r="C24" s="2">
        <v>44301</v>
      </c>
      <c r="D24" s="67" t="s">
        <v>95</v>
      </c>
      <c r="E24" s="67" t="s">
        <v>87</v>
      </c>
      <c r="F24" s="110" t="s">
        <v>54</v>
      </c>
      <c r="G24" s="110" t="s">
        <v>96</v>
      </c>
      <c r="H24" s="107">
        <v>1</v>
      </c>
      <c r="I24" s="112">
        <v>35000</v>
      </c>
      <c r="J24" s="109">
        <f t="shared" si="2"/>
        <v>80850.000000000015</v>
      </c>
      <c r="K24" s="63"/>
      <c r="L24" s="11" t="s">
        <v>72</v>
      </c>
    </row>
    <row r="25" spans="1:12" ht="13.5" thickBot="1">
      <c r="A25" s="57" t="s">
        <v>37</v>
      </c>
      <c r="B25" s="12"/>
      <c r="C25" s="2">
        <v>44301</v>
      </c>
      <c r="D25" s="67" t="s">
        <v>90</v>
      </c>
      <c r="E25" s="67" t="s">
        <v>91</v>
      </c>
      <c r="F25" s="110" t="s">
        <v>50</v>
      </c>
      <c r="G25" s="110" t="s">
        <v>57</v>
      </c>
      <c r="H25" s="107">
        <v>1</v>
      </c>
      <c r="I25" s="112">
        <v>35000</v>
      </c>
      <c r="J25" s="109">
        <f t="shared" si="2"/>
        <v>210000</v>
      </c>
      <c r="K25" s="63"/>
      <c r="L25" s="11" t="s">
        <v>72</v>
      </c>
    </row>
    <row r="26" spans="1:12" ht="13.5" thickBot="1">
      <c r="A26" s="57" t="s">
        <v>38</v>
      </c>
      <c r="B26" s="12"/>
      <c r="C26" s="2">
        <v>44302</v>
      </c>
      <c r="D26" s="67" t="s">
        <v>94</v>
      </c>
      <c r="E26" s="67" t="s">
        <v>92</v>
      </c>
      <c r="F26" s="110" t="s">
        <v>93</v>
      </c>
      <c r="G26" s="110" t="s">
        <v>60</v>
      </c>
      <c r="H26" s="107">
        <v>1</v>
      </c>
      <c r="I26" s="112">
        <v>30000</v>
      </c>
      <c r="J26" s="109">
        <f t="shared" si="2"/>
        <v>31200</v>
      </c>
      <c r="K26" s="63"/>
      <c r="L26" s="11" t="s">
        <v>77</v>
      </c>
    </row>
    <row r="27" spans="1:12" ht="13.5" thickBot="1">
      <c r="A27" s="57" t="s">
        <v>39</v>
      </c>
      <c r="B27" s="12"/>
      <c r="C27" s="12"/>
      <c r="D27" s="12"/>
      <c r="E27" s="12"/>
      <c r="F27" s="62"/>
      <c r="G27" s="64"/>
      <c r="H27" s="62"/>
      <c r="I27" s="4"/>
      <c r="J27" s="56">
        <f t="shared" si="2"/>
        <v>0</v>
      </c>
      <c r="K27" s="63"/>
      <c r="L27" s="11"/>
    </row>
    <row r="28" spans="1:12" ht="13.5" thickBot="1">
      <c r="A28" s="57" t="s">
        <v>40</v>
      </c>
      <c r="B28" s="12"/>
      <c r="C28" s="12"/>
      <c r="D28" s="12"/>
      <c r="E28" s="12"/>
      <c r="F28" s="62"/>
      <c r="G28" s="62"/>
      <c r="H28" s="62"/>
      <c r="I28" s="4"/>
      <c r="J28" s="56">
        <f t="shared" si="2"/>
        <v>0</v>
      </c>
      <c r="K28" s="63"/>
      <c r="L28" s="11"/>
    </row>
    <row r="29" spans="1:12" ht="13.5" thickBot="1">
      <c r="A29" s="57" t="s">
        <v>41</v>
      </c>
      <c r="B29" s="12"/>
      <c r="C29" s="12"/>
      <c r="D29" s="12"/>
      <c r="E29" s="12"/>
      <c r="F29" s="62"/>
      <c r="G29" s="62"/>
      <c r="H29" s="15"/>
      <c r="I29" s="4"/>
      <c r="J29" s="56">
        <f t="shared" si="2"/>
        <v>0</v>
      </c>
      <c r="K29" s="63"/>
      <c r="L29" s="12"/>
    </row>
    <row r="30" spans="1:12" ht="13.5" thickBot="1">
      <c r="A30" s="57" t="s">
        <v>42</v>
      </c>
      <c r="B30" s="12"/>
      <c r="C30" s="12"/>
      <c r="D30" s="12"/>
      <c r="E30" s="12"/>
      <c r="F30" s="62"/>
      <c r="G30" s="62"/>
      <c r="H30" s="15"/>
      <c r="I30" s="4"/>
      <c r="J30" s="56">
        <f t="shared" si="2"/>
        <v>0</v>
      </c>
      <c r="K30" s="63"/>
      <c r="L30" s="12"/>
    </row>
    <row r="31" spans="1:12" ht="13.5" thickBot="1">
      <c r="A31" s="57" t="s">
        <v>43</v>
      </c>
      <c r="B31" s="12"/>
      <c r="C31" s="12"/>
      <c r="D31" s="12"/>
      <c r="E31" s="12"/>
      <c r="F31" s="94" t="s">
        <v>11</v>
      </c>
      <c r="G31" s="95"/>
      <c r="H31" s="95"/>
      <c r="I31" s="95"/>
      <c r="J31" s="96"/>
      <c r="K31" s="16"/>
      <c r="L31" s="12"/>
    </row>
    <row r="32" spans="1:12" ht="13.5" thickBot="1">
      <c r="A32" s="66"/>
      <c r="B32" s="59"/>
      <c r="C32" s="18"/>
      <c r="D32" s="19"/>
      <c r="E32" s="19"/>
      <c r="F32" s="61">
        <f>F4+F5+F6+F7+F8+F9+F10+F11+F12+F13+F14+F15+F16+F17+F18+F19+F20+F21+F22+F23+F24+F25+F26</f>
        <v>107.46</v>
      </c>
      <c r="G32" s="61">
        <f>SUM(G4:G31)</f>
        <v>0</v>
      </c>
      <c r="H32" s="61">
        <f>SUM(H4:H31)</f>
        <v>23</v>
      </c>
      <c r="I32" s="58">
        <f>SUM(I4:I31)</f>
        <v>785000</v>
      </c>
      <c r="J32" s="20">
        <f>SUM(J4:J31)</f>
        <v>3180866</v>
      </c>
      <c r="K32" s="21"/>
      <c r="L32" s="15"/>
    </row>
    <row r="33" spans="1:12" ht="13.5" thickBot="1">
      <c r="A33" s="66"/>
      <c r="B33" s="60"/>
      <c r="C33" s="22"/>
      <c r="D33" s="23"/>
      <c r="E33" s="23"/>
      <c r="F33" s="97" t="b">
        <f>F32=F4</f>
        <v>0</v>
      </c>
      <c r="G33" s="97"/>
      <c r="H33" s="97"/>
      <c r="I33" s="97"/>
      <c r="J33" s="97"/>
      <c r="K33" s="24">
        <f>J32</f>
        <v>3180866</v>
      </c>
      <c r="L33" s="15"/>
    </row>
    <row r="34" spans="1:12">
      <c r="A34" s="67"/>
      <c r="B34" s="25"/>
      <c r="C34" s="18"/>
      <c r="D34" s="19"/>
      <c r="E34" s="19"/>
      <c r="F34" s="19"/>
      <c r="G34" s="19"/>
      <c r="H34" s="61"/>
      <c r="I34" s="20"/>
      <c r="J34" s="20"/>
      <c r="K34" s="21"/>
      <c r="L34" s="15"/>
    </row>
    <row r="35" spans="1:12" ht="13.5" thickBot="1">
      <c r="A35" s="12"/>
      <c r="B35" s="3"/>
      <c r="C35" s="26"/>
      <c r="D35" s="3"/>
      <c r="E35" s="3"/>
      <c r="F35" s="98" t="s">
        <v>11</v>
      </c>
      <c r="G35" s="99"/>
      <c r="H35" s="99"/>
      <c r="I35" s="99"/>
      <c r="J35" s="100"/>
      <c r="K35" s="27">
        <f>J34</f>
        <v>0</v>
      </c>
      <c r="L35" s="12"/>
    </row>
    <row r="36" spans="1:12">
      <c r="A36" s="12"/>
      <c r="B36" s="28"/>
      <c r="C36" s="29"/>
      <c r="D36" s="17"/>
      <c r="E36" s="17"/>
      <c r="F36" s="17"/>
      <c r="G36" s="17"/>
      <c r="H36" s="17"/>
      <c r="I36" s="9"/>
      <c r="J36" s="9"/>
      <c r="K36" s="30"/>
      <c r="L36" s="12"/>
    </row>
    <row r="37" spans="1:12" ht="13.5" thickBot="1">
      <c r="A37" s="12"/>
      <c r="B37" s="3"/>
      <c r="C37" s="26"/>
      <c r="D37" s="3"/>
      <c r="E37" s="3"/>
      <c r="F37" s="101" t="b">
        <f>F32=H2</f>
        <v>0</v>
      </c>
      <c r="G37" s="102"/>
      <c r="H37" s="102"/>
      <c r="I37" s="102"/>
      <c r="J37" s="103"/>
      <c r="K37" s="31"/>
      <c r="L37" s="12"/>
    </row>
    <row r="38" spans="1:12">
      <c r="A38" s="12"/>
      <c r="B38" s="32"/>
      <c r="C38" s="33"/>
      <c r="D38" s="34"/>
      <c r="E38" s="34"/>
      <c r="F38" s="17"/>
      <c r="G38" s="17"/>
      <c r="H38" s="17"/>
      <c r="I38" s="9"/>
      <c r="J38" s="9"/>
      <c r="K38" s="10"/>
      <c r="L38" s="12"/>
    </row>
    <row r="39" spans="1:12">
      <c r="A39" s="12"/>
      <c r="B39" s="35"/>
      <c r="C39" s="36"/>
      <c r="D39" s="37"/>
      <c r="E39" s="37"/>
      <c r="F39" s="38"/>
      <c r="G39" s="39"/>
      <c r="H39" s="39"/>
      <c r="I39" s="40"/>
      <c r="J39" s="9"/>
      <c r="K39" s="41"/>
      <c r="L39" s="12"/>
    </row>
    <row r="40" spans="1:12" ht="13.5" thickBot="1">
      <c r="A40" s="12"/>
      <c r="B40" s="3"/>
      <c r="C40" s="3"/>
      <c r="D40" s="3"/>
      <c r="E40" s="3"/>
      <c r="F40" s="104"/>
      <c r="G40" s="105"/>
      <c r="H40" s="105"/>
      <c r="I40" s="105"/>
      <c r="J40" s="106"/>
      <c r="K40" s="42"/>
      <c r="L40" s="12"/>
    </row>
    <row r="41" spans="1:12">
      <c r="A41" s="12"/>
      <c r="B41" s="43"/>
      <c r="C41" s="33"/>
      <c r="D41" s="14"/>
      <c r="E41" s="14"/>
      <c r="F41" s="44"/>
      <c r="G41" s="44"/>
      <c r="H41" s="45"/>
      <c r="I41" s="46"/>
      <c r="J41" s="47"/>
      <c r="K41" s="48"/>
      <c r="L41" s="12"/>
    </row>
    <row r="42" spans="1:12" ht="13.5" thickBot="1">
      <c r="A42" s="12"/>
      <c r="B42" s="3"/>
      <c r="C42" s="3"/>
      <c r="D42" s="3"/>
      <c r="E42" s="3"/>
      <c r="F42" s="81" t="s">
        <v>11</v>
      </c>
      <c r="G42" s="82"/>
      <c r="H42" s="82"/>
      <c r="I42" s="82"/>
      <c r="J42" s="83"/>
      <c r="K42" s="49">
        <f>J41</f>
        <v>0</v>
      </c>
      <c r="L42" s="12"/>
    </row>
    <row r="43" spans="1:12">
      <c r="A43" s="12"/>
      <c r="B43" s="17"/>
      <c r="C43" s="17"/>
      <c r="D43" s="17"/>
      <c r="E43" s="17"/>
      <c r="F43" s="17"/>
      <c r="G43" s="17"/>
      <c r="H43" s="86" t="s">
        <v>14</v>
      </c>
      <c r="I43" s="87"/>
      <c r="J43" s="88"/>
      <c r="K43" s="92">
        <f>K42+K40+K37+K35+K33+K31</f>
        <v>3180866</v>
      </c>
      <c r="L43" s="12"/>
    </row>
    <row r="44" spans="1:12">
      <c r="A44" s="12"/>
      <c r="B44" s="12"/>
      <c r="C44" s="12"/>
      <c r="D44" s="12"/>
      <c r="E44" s="12"/>
      <c r="F44" s="12"/>
      <c r="G44" s="12"/>
      <c r="H44" s="89"/>
      <c r="I44" s="90"/>
      <c r="J44" s="91"/>
      <c r="K44" s="93"/>
      <c r="L44" s="12"/>
    </row>
  </sheetData>
  <mergeCells count="19">
    <mergeCell ref="H43:J44"/>
    <mergeCell ref="K43:K44"/>
    <mergeCell ref="F31:J31"/>
    <mergeCell ref="F33:J33"/>
    <mergeCell ref="F35:J35"/>
    <mergeCell ref="F37:J37"/>
    <mergeCell ref="F40:J40"/>
    <mergeCell ref="I2:I3"/>
    <mergeCell ref="J2:J3"/>
    <mergeCell ref="K2:K3"/>
    <mergeCell ref="L2:L3"/>
    <mergeCell ref="F42:J42"/>
    <mergeCell ref="F2:G2"/>
    <mergeCell ref="H2:H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AKTIFITAS PROMOSI APRI 2021 BTM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2017-09-25T10:35:11Z</dcterms:created>
  <dcterms:modified xsi:type="dcterms:W3CDTF">2021-03-26T14:49:24Z</dcterms:modified>
</cp:coreProperties>
</file>