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K3" i="1" l="1"/>
  <c r="P11" i="1"/>
  <c r="P6" i="1"/>
  <c r="P4" i="1"/>
  <c r="I2" i="1"/>
  <c r="P2" i="1" s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<sst xmlns="http://schemas.openxmlformats.org/spreadsheetml/2006/main" count="22" uniqueCount="22">
  <si>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</si>
  <si>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</si>
  <si>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</si>
  <si>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</si>
  <si>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</si>
  <si>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</si>
  <si>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</si>
  <si>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</si>
  <si>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</si>
  <si>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</si>
  <si>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</si>
  <si>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</si>
  <si>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</si>
  <si>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</si>
  <si>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 xml:space="preserve"> PT. DEWA DEWI LESTARI </t>
  </si>
  <si>
    <t xml:space="preserve"> JL. KOPRAL USMAN NO.53 SUKOHARJO KLOJEN - MAL </t>
  </si>
  <si>
    <t>v</t>
  </si>
  <si>
    <t>GONDOLA</t>
  </si>
  <si>
    <t>TOTAL</t>
  </si>
  <si>
    <t>EPM_1009358</t>
  </si>
  <si>
    <t>SEWA GONDOLA SDH BERJALAN</t>
  </si>
  <si>
    <t>NB: UTK SEWA PAJANGAN SELAMA 3 BLN PERIODE APRIL 2021, BIAYA YG DPERLUKAN 4.000.000 x 3 =Rp 12.000.000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</si>
</sst>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2" fillId="0" borderId="1" xfId="1" applyFont="1" applyBorder="1" applyAlignment="1" applyProtection="1"/>
    <xf numFmtId="164" fontId="5" fillId="4" borderId="4" xfId="0" applyNumberFormat="1" applyFont="1" applyFill="1" applyBorder="1" applyAlignment="1"/>
    <xf numFmtId="164" fontId="1" fillId="4" borderId="1" xfId="0" applyNumberFormat="1" applyFont="1" applyFill="1" applyBorder="1" applyAlignment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5" borderId="5" xfId="0" applyFont="1" applyFill="1" applyBorder="1">
      <alignment vertical="center"/>
    </xf>
    <xf numFmtId="166" fontId="6" fillId="5" borderId="5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A5" sqref="A5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11" t="s">
        <v>19</v>
      </c>
      <c r="D2" s="12" t="s">
        <v>14</v>
      </c>
      <c r="E2" s="13" t="s">
        <v>15</v>
      </c>
      <c r="F2" s="27">
        <v>120096850</v>
      </c>
      <c r="G2" s="27">
        <v>62640320</v>
      </c>
      <c r="H2" s="27">
        <v>71134100</v>
      </c>
      <c r="I2" s="14">
        <f t="shared" ref="I2" si="0">SUM(H2,G2,F2)</f>
        <v>253871270</v>
      </c>
      <c r="J2" s="15" t="s">
        <v>16</v>
      </c>
      <c r="K2" s="16">
        <v>4000000</v>
      </c>
      <c r="L2" s="17" t="s">
        <v>17</v>
      </c>
      <c r="M2" s="18">
        <f t="shared" ref="M2" si="1">K2/I2</f>
        <v>1.5756016819075274E-2</v>
      </c>
      <c r="N2" s="19">
        <v>20140000</v>
      </c>
      <c r="O2" s="20" t="s">
        <v>20</v>
      </c>
      <c r="P2" s="21">
        <f>I2*10%</f>
        <v>25387127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22" t="s">
        <v>18</v>
      </c>
      <c r="K3" s="23">
        <f>SUM(K2:K2)</f>
        <v>4000000</v>
      </c>
      <c r="L3"/>
      <c r="M3"/>
      <c r="N3"/>
      <c r="O3"/>
      <c r="P3" s="21" t="e">
        <f>#REF!*10%</f>
        <v>#REF!</v>
      </c>
    </row>
    <row r="4" spans="1:16" s="9" customFormat="1" x14ac:dyDescent="0.25">
      <c r="A4" s="28" t="s">
        <v>21</v>
      </c>
      <c r="B4" s="24"/>
      <c r="C4" s="24"/>
      <c r="D4" s="24"/>
      <c r="E4" s="24"/>
      <c r="F4" s="24"/>
      <c r="G4" s="24"/>
      <c r="H4" s="24"/>
      <c r="I4"/>
      <c r="J4"/>
      <c r="K4"/>
      <c r="L4"/>
      <c r="M4"/>
      <c r="N4"/>
      <c r="O4"/>
      <c r="P4" s="21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21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21" t="e">
        <f>#REF!*10%</f>
        <v>#REF!</v>
      </c>
    </row>
    <row r="7" spans="1:16" s="9" customFormat="1" x14ac:dyDescent="0.25">
      <c r="A7"/>
      <c r="B7"/>
      <c r="C7"/>
      <c r="D7"/>
      <c r="E7"/>
      <c r="F7" s="25"/>
      <c r="G7" s="25"/>
      <c r="H7" s="25"/>
      <c r="I7" s="25"/>
      <c r="J7" s="25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5"/>
      <c r="G8" s="25"/>
      <c r="H8" s="25"/>
      <c r="I8" s="25"/>
      <c r="J8" s="25"/>
      <c r="K8"/>
      <c r="L8"/>
      <c r="M8"/>
      <c r="N8"/>
      <c r="O8"/>
    </row>
    <row r="9" spans="1:16" s="9" customForma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/>
      <c r="L9"/>
      <c r="M9"/>
      <c r="N9"/>
      <c r="O9"/>
    </row>
    <row r="10" spans="1:16" s="9" customForma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/>
      <c r="L10"/>
      <c r="M10"/>
      <c r="N10"/>
      <c r="O10"/>
      <c r="P10" s="21" t="e">
        <f>#REF!*10%</f>
        <v>#REF!</v>
      </c>
    </row>
    <row r="11" spans="1:16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P11" s="21" t="e">
        <f>#REF!*10%</f>
        <v>#REF!</v>
      </c>
    </row>
    <row r="12" spans="1:16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6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6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