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8DBC3671-1550-4862-91C7-7CAFAD340CB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7" i="1" l="1"/>
  <c r="I7" i="1"/>
  <c r="K7" i="1" s="1"/>
  <c r="O7" i="1" l="1"/>
  <c r="R7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<sst xmlns="http://schemas.openxmlformats.org/spreadsheetml/2006/main" count="34" uniqueCount="33">
  <si>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</si>
  <si>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</si>
  <si>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</si>
  <si>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</si>
  <si>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</si>
  <si>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</si>
  <si>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</si>
  <si>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</si>
  <si>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</si>
  <si>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</si>
  <si>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</si>
  <si>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</si>
  <si>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</si>
  <si>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</si>
  <si>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</si>
  <si>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</si>
  <si>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</si>
  <si>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</si>
  <si>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</si>
  <si>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</si>
  <si>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</si>
  <si>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</si>
  <si>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Mei 2021</t>
  </si>
  <si>
    <t>Pasar Raya I Salatiga</t>
  </si>
  <si>
    <t>Kota Salatiga</t>
  </si>
  <si>
    <t>LUAS</t>
  </si>
  <si>
    <t>Spek</t>
  </si>
  <si>
    <t>Plat landasan reklame tbl 0,7mm, galvanis</t>
  </si>
  <si>
    <t>Rangka Holo 4cm, tbl 2mm</t>
  </si>
  <si>
    <t>Tiang diameter 3", tbl 2,3mm, galvanis</t>
  </si>
  <si>
    <t>Stiker reklame ritrama, laminasi</t>
  </si>
  <si>
    <t>IJIN PASAR, DISTARU, UPTD, DINDAG/ THN</t>
  </si>
  <si>
    <t>PSR SALATIGA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</si>
</sst>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4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165" fontId="6" fillId="4" borderId="5" xfId="1" applyNumberFormat="1" applyFont="1" applyFill="1" applyBorder="1" applyAlignment="1"/>
    <xf numFmtId="0" fontId="6" fillId="4" borderId="5" xfId="1" applyFont="1" applyFill="1" applyBorder="1" applyAlignment="1">
      <alignment vertical="center"/>
    </xf>
    <xf numFmtId="0" fontId="6" fillId="4" borderId="5" xfId="4" applyFont="1" applyFill="1" applyBorder="1" applyAlignment="1" applyProtection="1">
      <alignment vertical="center"/>
    </xf>
    <xf numFmtId="164" fontId="6" fillId="4" borderId="5" xfId="2" applyFont="1" applyFill="1" applyBorder="1" applyAlignment="1" applyProtection="1">
      <alignment vertical="center"/>
    </xf>
    <xf numFmtId="164" fontId="3" fillId="4" borderId="5" xfId="2" applyFont="1" applyFill="1" applyBorder="1" applyAlignment="1" applyProtection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6" fillId="4" borderId="4" xfId="1" applyFont="1" applyFill="1" applyBorder="1" applyAlignment="1">
      <alignment vertical="center"/>
    </xf>
    <xf numFmtId="0" fontId="2" fillId="3" borderId="4" xfId="5" applyFont="1" applyFill="1" applyBorder="1" applyAlignment="1" applyProtection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56887</xdr:colOff>
      <xdr:row>2</xdr:row>
      <xdr:rowOff>323850</xdr:rowOff>
    </xdr:from>
    <xdr:to>
      <xdr:col>21</xdr:col>
      <xdr:colOff>21684</xdr:colOff>
      <xdr:row>16</xdr:row>
      <xdr:rowOff>21417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07371-C82C-43C0-8FDA-BF7C4413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3587" y="1022350"/>
          <a:ext cx="1336397" cy="2472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M1" zoomScaleNormal="100" workbookViewId="0">
      <selection activeCell="J10" sqref="J10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  <col min="24" max="24" width="9.4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4" t="s">
        <v>0</v>
      </c>
      <c r="B2" s="66" t="s">
        <v>1</v>
      </c>
      <c r="C2" s="66" t="s">
        <v>2</v>
      </c>
      <c r="D2" s="68" t="s">
        <v>3</v>
      </c>
      <c r="E2" s="66" t="s">
        <v>4</v>
      </c>
      <c r="F2" s="76" t="s">
        <v>5</v>
      </c>
      <c r="G2" s="77"/>
      <c r="H2" s="66" t="s">
        <v>6</v>
      </c>
      <c r="I2" s="66" t="s">
        <v>25</v>
      </c>
      <c r="J2" s="68" t="s">
        <v>7</v>
      </c>
      <c r="K2" s="72" t="s">
        <v>8</v>
      </c>
      <c r="L2" s="70" t="s">
        <v>20</v>
      </c>
      <c r="M2" s="70" t="s">
        <v>17</v>
      </c>
      <c r="N2" s="70" t="s">
        <v>9</v>
      </c>
      <c r="O2" s="70" t="s">
        <v>16</v>
      </c>
      <c r="P2" s="70" t="s">
        <v>31</v>
      </c>
      <c r="Q2" s="70" t="s">
        <v>18</v>
      </c>
      <c r="R2" s="80" t="s">
        <v>6</v>
      </c>
      <c r="S2" s="68" t="s">
        <v>10</v>
      </c>
      <c r="T2" s="78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5"/>
      <c r="B3" s="67"/>
      <c r="C3" s="67"/>
      <c r="D3" s="69"/>
      <c r="E3" s="67"/>
      <c r="F3" s="7" t="s">
        <v>11</v>
      </c>
      <c r="G3" s="7" t="s">
        <v>12</v>
      </c>
      <c r="H3" s="67"/>
      <c r="I3" s="67"/>
      <c r="J3" s="69"/>
      <c r="K3" s="73"/>
      <c r="L3" s="71"/>
      <c r="M3" s="71"/>
      <c r="N3" s="71"/>
      <c r="O3" s="71"/>
      <c r="P3" s="71"/>
      <c r="Q3" s="71"/>
      <c r="R3" s="81"/>
      <c r="S3" s="69"/>
      <c r="T3" s="79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19"/>
      <c r="B4" s="19"/>
      <c r="C4" s="61"/>
      <c r="D4" s="42"/>
      <c r="E4" s="62"/>
      <c r="F4" s="63"/>
      <c r="G4" s="63"/>
      <c r="H4" s="63"/>
      <c r="I4" s="63"/>
      <c r="J4" s="64"/>
      <c r="K4" s="58"/>
      <c r="L4" s="58"/>
      <c r="M4" s="58"/>
      <c r="N4" s="58"/>
      <c r="O4" s="58"/>
      <c r="P4" s="58"/>
      <c r="Q4" s="58"/>
      <c r="R4" s="65"/>
      <c r="S4" s="37" t="s">
        <v>26</v>
      </c>
      <c r="T4" s="38"/>
      <c r="U4" s="1"/>
      <c r="V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52"/>
      <c r="B5" s="52"/>
      <c r="C5" s="53"/>
      <c r="D5" s="43"/>
      <c r="E5" s="82"/>
      <c r="F5" s="55"/>
      <c r="G5" s="55"/>
      <c r="H5" s="55"/>
      <c r="I5" s="55"/>
      <c r="J5" s="56"/>
      <c r="K5" s="57"/>
      <c r="L5" s="57"/>
      <c r="M5" s="57"/>
      <c r="N5" s="58"/>
      <c r="O5" s="57"/>
      <c r="P5" s="58"/>
      <c r="Q5" s="58"/>
      <c r="R5" s="59"/>
      <c r="S5" s="12" t="s">
        <v>28</v>
      </c>
      <c r="T5" s="20"/>
      <c r="U5" s="1"/>
      <c r="V5" s="1" t="s">
        <v>14</v>
      </c>
      <c r="W5" s="1"/>
      <c r="X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52"/>
      <c r="B6" s="52"/>
      <c r="C6" s="53"/>
      <c r="D6" s="43"/>
      <c r="E6" s="82"/>
      <c r="F6" s="60"/>
      <c r="G6" s="60"/>
      <c r="H6" s="60"/>
      <c r="I6" s="55"/>
      <c r="J6" s="56"/>
      <c r="K6" s="57"/>
      <c r="L6" s="57"/>
      <c r="M6" s="57"/>
      <c r="N6" s="58"/>
      <c r="O6" s="57"/>
      <c r="P6" s="58"/>
      <c r="Q6" s="58"/>
      <c r="R6" s="59"/>
      <c r="S6" s="12" t="s">
        <v>29</v>
      </c>
      <c r="T6" s="20"/>
      <c r="U6" s="1"/>
      <c r="V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44">
        <v>1</v>
      </c>
      <c r="B7" s="44" t="s">
        <v>21</v>
      </c>
      <c r="C7" s="45" t="s">
        <v>22</v>
      </c>
      <c r="D7" s="46" t="s">
        <v>23</v>
      </c>
      <c r="E7" s="83" t="s">
        <v>24</v>
      </c>
      <c r="F7" s="47">
        <v>6</v>
      </c>
      <c r="G7" s="47">
        <v>1.5</v>
      </c>
      <c r="H7" s="47">
        <v>1</v>
      </c>
      <c r="I7" s="47">
        <f t="shared" ref="I4:I11" si="0">F7*G7*H7</f>
        <v>9</v>
      </c>
      <c r="J7" s="48">
        <v>650000</v>
      </c>
      <c r="K7" s="49">
        <f t="shared" ref="K5:K11" si="1">J7*I7</f>
        <v>5850000</v>
      </c>
      <c r="L7" s="49">
        <v>1200000</v>
      </c>
      <c r="M7" s="49">
        <v>600000</v>
      </c>
      <c r="N7" s="50"/>
      <c r="O7" s="49">
        <f t="shared" ref="O5:O7" si="2">(250000*I7)+(275000*I7)</f>
        <v>4725000</v>
      </c>
      <c r="P7" s="50">
        <f t="shared" ref="P5:P11" si="3">250000*I7</f>
        <v>2250000</v>
      </c>
      <c r="Q7" s="50"/>
      <c r="R7" s="51">
        <f t="shared" ref="R5:R11" si="4">K7+L7+M7+N7+O7</f>
        <v>12375000</v>
      </c>
      <c r="S7" s="32" t="s">
        <v>27</v>
      </c>
      <c r="T7" s="20"/>
      <c r="U7" s="1"/>
      <c r="V7" s="1"/>
      <c r="W7" s="1" t="s">
        <v>32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/>
      <c r="B8" s="13"/>
      <c r="C8" s="8"/>
      <c r="D8" s="43"/>
      <c r="E8" s="31"/>
      <c r="F8" s="24"/>
      <c r="G8" s="24"/>
      <c r="H8" s="24"/>
      <c r="I8" s="24"/>
      <c r="J8" s="25"/>
      <c r="K8" s="26"/>
      <c r="L8" s="26"/>
      <c r="M8" s="26"/>
      <c r="N8" s="30"/>
      <c r="O8" s="26"/>
      <c r="P8" s="58"/>
      <c r="Q8" s="58"/>
      <c r="R8" s="59"/>
      <c r="S8" s="34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/>
      <c r="B9" s="13"/>
      <c r="C9" s="8"/>
      <c r="D9" s="43"/>
      <c r="E9" s="31"/>
      <c r="F9" s="24"/>
      <c r="G9" s="24"/>
      <c r="H9" s="24"/>
      <c r="I9" s="24"/>
      <c r="J9" s="25"/>
      <c r="K9" s="26"/>
      <c r="L9" s="26"/>
      <c r="M9" s="26"/>
      <c r="N9" s="30"/>
      <c r="O9" s="26"/>
      <c r="P9" s="58"/>
      <c r="Q9" s="58"/>
      <c r="R9" s="59"/>
      <c r="S9" s="33" t="s">
        <v>30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52"/>
      <c r="B10" s="52"/>
      <c r="C10" s="53"/>
      <c r="D10" s="43"/>
      <c r="E10" s="54"/>
      <c r="F10" s="55"/>
      <c r="G10" s="55"/>
      <c r="H10" s="55"/>
      <c r="I10" s="55"/>
      <c r="J10" s="56"/>
      <c r="K10" s="57"/>
      <c r="L10" s="57"/>
      <c r="M10" s="57"/>
      <c r="N10" s="58"/>
      <c r="O10" s="57"/>
      <c r="P10" s="58"/>
      <c r="Q10" s="58"/>
      <c r="R10" s="59"/>
      <c r="S10" s="33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52"/>
      <c r="B11" s="52"/>
      <c r="C11" s="53"/>
      <c r="D11" s="39"/>
      <c r="E11" s="39"/>
      <c r="F11" s="60"/>
      <c r="G11" s="60"/>
      <c r="H11" s="60"/>
      <c r="I11" s="55"/>
      <c r="J11" s="56"/>
      <c r="K11" s="57"/>
      <c r="L11" s="57"/>
      <c r="M11" s="57"/>
      <c r="N11" s="58"/>
      <c r="O11" s="57"/>
      <c r="P11" s="58"/>
      <c r="Q11" s="58"/>
      <c r="R11" s="59"/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28"/>
      <c r="M12" s="28"/>
      <c r="N12" s="35"/>
      <c r="O12" s="35"/>
      <c r="P12" s="35"/>
      <c r="Q12" s="35"/>
      <c r="R12" s="35"/>
      <c r="S12" s="36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7"/>
      <c r="K13" s="28"/>
      <c r="L13" s="28"/>
      <c r="M13" s="28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29"/>
      <c r="I14" s="29"/>
      <c r="J14" s="29"/>
      <c r="K14" s="29"/>
      <c r="L14" s="29"/>
      <c r="M14" s="29"/>
      <c r="N14" s="40" t="s">
        <v>13</v>
      </c>
      <c r="O14" s="40"/>
      <c r="P14" s="41"/>
      <c r="Q14" s="41"/>
      <c r="R14" s="40">
        <f>SUM(R4:R11)</f>
        <v>12375000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2021-05-03T04:53:20Z</dcterms:modified>
</cp:coreProperties>
</file>