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879CEAA1-14EA-425B-80D5-488CAAF2552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4" i="1"/>
  <c r="I10" i="1"/>
  <c r="K10" i="1" s="1"/>
  <c r="I8" i="1"/>
  <c r="K8" i="1" s="1"/>
  <c r="I9" i="1"/>
  <c r="K9" i="1" s="1"/>
  <c r="I4" i="1"/>
  <c r="K4" i="1" s="1"/>
  <c r="I5" i="1"/>
  <c r="O5" i="1" s="1"/>
  <c r="I6" i="1"/>
  <c r="O6" i="1" s="1"/>
  <c r="I7" i="1"/>
  <c r="K7" i="1" s="1"/>
  <c r="I11" i="1"/>
  <c r="K11" i="1" s="1"/>
  <c r="O10" i="1" l="1"/>
  <c r="O8" i="1"/>
  <c r="O9" i="1"/>
  <c r="O11" i="1"/>
  <c r="K5" i="1"/>
  <c r="K6" i="1"/>
  <c r="O4" i="1"/>
  <c r="O7" i="1"/>
  <c r="R10" i="1" l="1"/>
  <c r="R11" i="1"/>
  <c r="R5" i="1"/>
  <c r="R6" i="1"/>
  <c r="R9" i="1"/>
  <c r="R8" i="1"/>
  <c r="R7" i="1"/>
  <c r="R4" i="1"/>
  <c r="R14" i="1" l="1"/>
</calcChain>
</file>

<file path=xl/sharedStrings.xml><?xml version="1.0" encoding="utf-8"?>
<sst xmlns="http://schemas.openxmlformats.org/spreadsheetml/2006/main" count="62" uniqueCount="43">
  <si>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</si>
  <si>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</si>
  <si>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</si>
  <si>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</si>
  <si>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</si>
  <si>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</si>
  <si>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</si>
  <si>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</si>
  <si>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</si>
  <si>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</si>
  <si>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</si>
  <si>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</si>
  <si>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</si>
  <si>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</si>
  <si>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</si>
  <si>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</si>
  <si>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</si>
  <si>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</si>
  <si>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</si>
  <si>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</si>
  <si>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</si>
  <si>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</si>
  <si>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</si>
  <si>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</si>
  <si>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</si>
  <si>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Pasar Karangawen</t>
  </si>
  <si>
    <t>Pasar Jebor</t>
  </si>
  <si>
    <t>Pasar Raya I Salatiga</t>
  </si>
  <si>
    <t>Kota Salatiga</t>
  </si>
  <si>
    <t>Pasar Boja</t>
  </si>
  <si>
    <t>Kab Kendal</t>
  </si>
  <si>
    <t>Pasar Limbangan</t>
  </si>
  <si>
    <t>LUAS</t>
  </si>
  <si>
    <t>Spek</t>
  </si>
  <si>
    <t>Plat landasan reklame tbl 0,7mm, galvanis</t>
  </si>
  <si>
    <t>Pasar Jimbaran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</si>
  <si>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</si>
  <si>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</si>
  <si>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</si>
  <si>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</si>
  <si>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</si>
  <si>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</si>
  <si>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LIMBANGAN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</si>
</sst>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5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165" fontId="6" fillId="0" borderId="5" xfId="1" applyNumberFormat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3" fillId="0" borderId="5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vertical="center"/>
    </xf>
    <xf numFmtId="164" fontId="6" fillId="0" borderId="5" xfId="2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2" fillId="0" borderId="5" xfId="1" applyFont="1" applyFill="1" applyBorder="1" applyAlignment="1"/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2" fillId="3" borderId="4" xfId="5" applyFont="1" applyFill="1" applyBorder="1" applyAlignment="1" applyProtection="1"/>
    <xf numFmtId="0" fontId="6" fillId="3" borderId="4" xfId="4" applyFont="1" applyFill="1" applyBorder="1" applyAlignment="1" applyProtection="1"/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27326</xdr:colOff>
      <xdr:row>2</xdr:row>
      <xdr:rowOff>336550</xdr:rowOff>
    </xdr:from>
    <xdr:to>
      <xdr:col>20</xdr:col>
      <xdr:colOff>501650</xdr:colOff>
      <xdr:row>13</xdr:row>
      <xdr:rowOff>195831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7BC208-D515-43B9-A24D-15279E713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4026" y="1035050"/>
          <a:ext cx="1236324" cy="2069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M2" zoomScaleNormal="100" workbookViewId="0">
      <selection activeCell="X14" sqref="X14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60" t="s">
        <v>0</v>
      </c>
      <c r="B2" s="62" t="s">
        <v>1</v>
      </c>
      <c r="C2" s="62" t="s">
        <v>2</v>
      </c>
      <c r="D2" s="56" t="s">
        <v>3</v>
      </c>
      <c r="E2" s="62" t="s">
        <v>4</v>
      </c>
      <c r="F2" s="64" t="s">
        <v>5</v>
      </c>
      <c r="G2" s="65"/>
      <c r="H2" s="62" t="s">
        <v>6</v>
      </c>
      <c r="I2" s="62" t="s">
        <v>32</v>
      </c>
      <c r="J2" s="56" t="s">
        <v>7</v>
      </c>
      <c r="K2" s="66" t="s">
        <v>8</v>
      </c>
      <c r="L2" s="54" t="s">
        <v>20</v>
      </c>
      <c r="M2" s="54" t="s">
        <v>17</v>
      </c>
      <c r="N2" s="54" t="s">
        <v>9</v>
      </c>
      <c r="O2" s="54" t="s">
        <v>16</v>
      </c>
      <c r="P2" s="54" t="s">
        <v>41</v>
      </c>
      <c r="Q2" s="54" t="s">
        <v>18</v>
      </c>
      <c r="R2" s="58" t="s">
        <v>6</v>
      </c>
      <c r="S2" s="56" t="s">
        <v>10</v>
      </c>
      <c r="T2" s="52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61"/>
      <c r="B3" s="63"/>
      <c r="C3" s="63"/>
      <c r="D3" s="57"/>
      <c r="E3" s="63"/>
      <c r="F3" s="7" t="s">
        <v>11</v>
      </c>
      <c r="G3" s="7" t="s">
        <v>12</v>
      </c>
      <c r="H3" s="63"/>
      <c r="I3" s="63"/>
      <c r="J3" s="57"/>
      <c r="K3" s="67"/>
      <c r="L3" s="55"/>
      <c r="M3" s="55"/>
      <c r="N3" s="55"/>
      <c r="O3" s="55"/>
      <c r="P3" s="55"/>
      <c r="Q3" s="55"/>
      <c r="R3" s="59"/>
      <c r="S3" s="57"/>
      <c r="T3" s="53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45">
        <v>1</v>
      </c>
      <c r="B4" s="18" t="s">
        <v>21</v>
      </c>
      <c r="C4" s="21" t="s">
        <v>24</v>
      </c>
      <c r="D4" s="50" t="s">
        <v>22</v>
      </c>
      <c r="E4" s="26" t="s">
        <v>23</v>
      </c>
      <c r="F4" s="36">
        <v>6</v>
      </c>
      <c r="G4" s="36">
        <v>1.5</v>
      </c>
      <c r="H4" s="36">
        <v>1</v>
      </c>
      <c r="I4" s="36">
        <f t="shared" ref="I4:I11" si="0">F4*G4*H4</f>
        <v>9</v>
      </c>
      <c r="J4" s="37">
        <v>650000</v>
      </c>
      <c r="K4" s="35">
        <f>J4*I4</f>
        <v>5850000</v>
      </c>
      <c r="L4" s="35">
        <v>1200000</v>
      </c>
      <c r="M4" s="35">
        <v>600000</v>
      </c>
      <c r="N4" s="35"/>
      <c r="O4" s="35">
        <f>(250000*I4)+(275000*I4)</f>
        <v>4725000</v>
      </c>
      <c r="P4" s="35">
        <f>250000*I4</f>
        <v>2250000</v>
      </c>
      <c r="Q4" s="35"/>
      <c r="R4" s="31">
        <f>K4+L4+M4+N4+O4+P4</f>
        <v>14625000</v>
      </c>
      <c r="S4" s="46" t="s">
        <v>33</v>
      </c>
      <c r="T4" s="4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>
        <v>2</v>
      </c>
      <c r="B5" s="13" t="s">
        <v>21</v>
      </c>
      <c r="C5" s="8" t="s">
        <v>24</v>
      </c>
      <c r="D5" s="51" t="s">
        <v>25</v>
      </c>
      <c r="E5" s="25" t="s">
        <v>23</v>
      </c>
      <c r="F5" s="27">
        <v>5</v>
      </c>
      <c r="G5" s="27">
        <v>1.5</v>
      </c>
      <c r="H5" s="27">
        <v>1</v>
      </c>
      <c r="I5" s="27">
        <f t="shared" si="0"/>
        <v>7.5</v>
      </c>
      <c r="J5" s="28">
        <v>650000</v>
      </c>
      <c r="K5" s="29">
        <f t="shared" ref="K5:K11" si="1">J5*I5</f>
        <v>4875000</v>
      </c>
      <c r="L5" s="29">
        <v>1200000</v>
      </c>
      <c r="M5" s="29">
        <v>600000</v>
      </c>
      <c r="N5" s="35"/>
      <c r="O5" s="29">
        <f t="shared" ref="O5:O7" si="2">(250000*I5)+(275000*I5)</f>
        <v>3937500</v>
      </c>
      <c r="P5" s="35">
        <f t="shared" ref="P5:P11" si="3">250000*I5</f>
        <v>1875000</v>
      </c>
      <c r="Q5" s="35"/>
      <c r="R5" s="30">
        <f t="shared" ref="R5:R11" si="4">K5+L5+M5+N5+O5</f>
        <v>10612500</v>
      </c>
      <c r="S5" s="12" t="s">
        <v>38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>
        <v>3</v>
      </c>
      <c r="B6" s="13" t="s">
        <v>21</v>
      </c>
      <c r="C6" s="8" t="s">
        <v>24</v>
      </c>
      <c r="D6" s="51" t="s">
        <v>26</v>
      </c>
      <c r="E6" s="25" t="s">
        <v>23</v>
      </c>
      <c r="F6" s="38">
        <v>5</v>
      </c>
      <c r="G6" s="38">
        <v>1.5</v>
      </c>
      <c r="H6" s="38">
        <v>1</v>
      </c>
      <c r="I6" s="27">
        <f t="shared" si="0"/>
        <v>7.5</v>
      </c>
      <c r="J6" s="28">
        <v>650000</v>
      </c>
      <c r="K6" s="29">
        <f t="shared" si="1"/>
        <v>4875000</v>
      </c>
      <c r="L6" s="29">
        <v>1200000</v>
      </c>
      <c r="M6" s="29">
        <v>600000</v>
      </c>
      <c r="N6" s="35"/>
      <c r="O6" s="29">
        <f t="shared" si="2"/>
        <v>3937500</v>
      </c>
      <c r="P6" s="35">
        <f t="shared" si="3"/>
        <v>1875000</v>
      </c>
      <c r="Q6" s="35"/>
      <c r="R6" s="30">
        <f t="shared" si="4"/>
        <v>10612500</v>
      </c>
      <c r="S6" s="12" t="s">
        <v>39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>
        <v>4</v>
      </c>
      <c r="B7" s="13" t="s">
        <v>21</v>
      </c>
      <c r="C7" s="8" t="s">
        <v>24</v>
      </c>
      <c r="D7" s="51" t="s">
        <v>27</v>
      </c>
      <c r="E7" s="39" t="s">
        <v>28</v>
      </c>
      <c r="F7" s="27">
        <v>6</v>
      </c>
      <c r="G7" s="27">
        <v>1.5</v>
      </c>
      <c r="H7" s="27">
        <v>1</v>
      </c>
      <c r="I7" s="27">
        <f t="shared" si="0"/>
        <v>9</v>
      </c>
      <c r="J7" s="28">
        <v>650000</v>
      </c>
      <c r="K7" s="29">
        <f t="shared" si="1"/>
        <v>5850000</v>
      </c>
      <c r="L7" s="29">
        <v>1200000</v>
      </c>
      <c r="M7" s="29">
        <v>600000</v>
      </c>
      <c r="N7" s="35"/>
      <c r="O7" s="29">
        <f t="shared" si="2"/>
        <v>4725000</v>
      </c>
      <c r="P7" s="35">
        <f t="shared" si="3"/>
        <v>2250000</v>
      </c>
      <c r="Q7" s="35"/>
      <c r="R7" s="30">
        <f t="shared" si="4"/>
        <v>12375000</v>
      </c>
      <c r="S7" s="40" t="s">
        <v>34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>
        <v>5</v>
      </c>
      <c r="B8" s="13" t="s">
        <v>21</v>
      </c>
      <c r="C8" s="8" t="s">
        <v>24</v>
      </c>
      <c r="D8" s="51" t="s">
        <v>29</v>
      </c>
      <c r="E8" s="39" t="s">
        <v>30</v>
      </c>
      <c r="F8" s="27">
        <v>6</v>
      </c>
      <c r="G8" s="27">
        <v>1.5</v>
      </c>
      <c r="H8" s="27">
        <v>1</v>
      </c>
      <c r="I8" s="27">
        <f>F8*G8*H8</f>
        <v>9</v>
      </c>
      <c r="J8" s="28">
        <v>650000</v>
      </c>
      <c r="K8" s="29">
        <f>J8*I8</f>
        <v>5850000</v>
      </c>
      <c r="L8" s="29">
        <v>1200000</v>
      </c>
      <c r="M8" s="29">
        <v>600000</v>
      </c>
      <c r="N8" s="35"/>
      <c r="O8" s="29">
        <f>(250000*I8)+(300000*I8)</f>
        <v>4950000</v>
      </c>
      <c r="P8" s="35">
        <f t="shared" si="3"/>
        <v>2250000</v>
      </c>
      <c r="Q8" s="35"/>
      <c r="R8" s="30">
        <f>K8+L8+M8+N8+O8</f>
        <v>12600000</v>
      </c>
      <c r="S8" s="42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>
        <v>6</v>
      </c>
      <c r="B9" s="13" t="s">
        <v>21</v>
      </c>
      <c r="C9" s="8" t="s">
        <v>24</v>
      </c>
      <c r="D9" s="51" t="s">
        <v>35</v>
      </c>
      <c r="E9" s="39" t="s">
        <v>36</v>
      </c>
      <c r="F9" s="27">
        <v>5</v>
      </c>
      <c r="G9" s="27">
        <v>1.2</v>
      </c>
      <c r="H9" s="27">
        <v>1</v>
      </c>
      <c r="I9" s="27">
        <f t="shared" si="0"/>
        <v>6</v>
      </c>
      <c r="J9" s="28">
        <v>650000</v>
      </c>
      <c r="K9" s="29">
        <f t="shared" ref="K9" si="5">J9*I9</f>
        <v>3900000</v>
      </c>
      <c r="L9" s="29">
        <v>1200000</v>
      </c>
      <c r="M9" s="29">
        <v>600000</v>
      </c>
      <c r="N9" s="35"/>
      <c r="O9" s="29">
        <f>(250000*I9)+(300000*I9)</f>
        <v>3300000</v>
      </c>
      <c r="P9" s="35">
        <f t="shared" si="3"/>
        <v>1500000</v>
      </c>
      <c r="Q9" s="35"/>
      <c r="R9" s="30">
        <f t="shared" si="4"/>
        <v>9000000</v>
      </c>
      <c r="S9" s="41" t="s">
        <v>40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75">
        <v>7</v>
      </c>
      <c r="B10" s="75" t="s">
        <v>21</v>
      </c>
      <c r="C10" s="76" t="s">
        <v>24</v>
      </c>
      <c r="D10" s="51" t="s">
        <v>37</v>
      </c>
      <c r="E10" s="77" t="s">
        <v>36</v>
      </c>
      <c r="F10" s="78">
        <v>6</v>
      </c>
      <c r="G10" s="78">
        <v>2.4</v>
      </c>
      <c r="H10" s="78">
        <v>1</v>
      </c>
      <c r="I10" s="78">
        <f t="shared" si="0"/>
        <v>14.399999999999999</v>
      </c>
      <c r="J10" s="79">
        <v>650000</v>
      </c>
      <c r="K10" s="80">
        <f t="shared" ref="K10" si="6">J10*I10</f>
        <v>9360000</v>
      </c>
      <c r="L10" s="80">
        <v>1200000</v>
      </c>
      <c r="M10" s="80">
        <v>600000</v>
      </c>
      <c r="N10" s="81"/>
      <c r="O10" s="80">
        <f>(250000*I10)+(300000*I10)</f>
        <v>7920000</v>
      </c>
      <c r="P10" s="81">
        <f t="shared" si="3"/>
        <v>3599999.9999999995</v>
      </c>
      <c r="Q10" s="81"/>
      <c r="R10" s="82">
        <f t="shared" si="4"/>
        <v>19080000</v>
      </c>
      <c r="S10" s="41"/>
      <c r="T10" s="20"/>
      <c r="U10" s="1"/>
      <c r="V10" s="1"/>
      <c r="W10" s="1" t="s">
        <v>42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68">
        <v>8</v>
      </c>
      <c r="B11" s="68" t="s">
        <v>21</v>
      </c>
      <c r="C11" s="69" t="s">
        <v>24</v>
      </c>
      <c r="D11" s="83" t="s">
        <v>31</v>
      </c>
      <c r="E11" s="83" t="s">
        <v>30</v>
      </c>
      <c r="F11" s="84">
        <v>5</v>
      </c>
      <c r="G11" s="84">
        <v>1.5</v>
      </c>
      <c r="H11" s="84">
        <v>1</v>
      </c>
      <c r="I11" s="70">
        <f t="shared" si="0"/>
        <v>7.5</v>
      </c>
      <c r="J11" s="71">
        <v>650000</v>
      </c>
      <c r="K11" s="72">
        <f t="shared" si="1"/>
        <v>4875000</v>
      </c>
      <c r="L11" s="72">
        <v>1200000</v>
      </c>
      <c r="M11" s="72">
        <v>600000</v>
      </c>
      <c r="N11" s="73"/>
      <c r="O11" s="72">
        <f t="shared" ref="O11" si="7">(250000*I11)+(300000*I11)</f>
        <v>4125000</v>
      </c>
      <c r="P11" s="73">
        <f t="shared" si="3"/>
        <v>1875000</v>
      </c>
      <c r="Q11" s="73"/>
      <c r="R11" s="74">
        <f t="shared" si="4"/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3"/>
      <c r="M12" s="33"/>
      <c r="N12" s="43"/>
      <c r="O12" s="43"/>
      <c r="P12" s="43"/>
      <c r="Q12" s="43"/>
      <c r="R12" s="43"/>
      <c r="S12" s="44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2"/>
      <c r="G13" s="23"/>
      <c r="H13" s="24"/>
      <c r="I13" s="24"/>
      <c r="J13" s="32"/>
      <c r="K13" s="33"/>
      <c r="L13" s="33"/>
      <c r="M13" s="33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4"/>
      <c r="I14" s="34"/>
      <c r="J14" s="34"/>
      <c r="K14" s="34"/>
      <c r="L14" s="34"/>
      <c r="M14" s="34"/>
      <c r="N14" s="48" t="s">
        <v>13</v>
      </c>
      <c r="O14" s="48"/>
      <c r="P14" s="49"/>
      <c r="Q14" s="49"/>
      <c r="R14" s="48">
        <f>SUM(R4:R11)</f>
        <v>99705000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H2:H3"/>
    <mergeCell ref="D2:D3"/>
    <mergeCell ref="N2:N3"/>
    <mergeCell ref="J2:J3"/>
    <mergeCell ref="K2:K3"/>
    <mergeCell ref="L2:L3"/>
    <mergeCell ref="I2:I3"/>
    <mergeCell ref="A2:A3"/>
    <mergeCell ref="B2:B3"/>
    <mergeCell ref="C2:C3"/>
    <mergeCell ref="E2:E3"/>
    <mergeCell ref="F2:G2"/>
    <mergeCell ref="T2:T3"/>
    <mergeCell ref="M2:M3"/>
    <mergeCell ref="Q2:Q3"/>
    <mergeCell ref="S2:S3"/>
    <mergeCell ref="O2:O3"/>
    <mergeCell ref="R2:R3"/>
    <mergeCell ref="P2:P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2021-05-03T04:40:10Z</dcterms:modified>
</cp:coreProperties>
</file>