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ampiran" sheetId="2" r:id="rId1"/>
    <sheet name="lap.pencapaian" sheetId="4" r:id="rId2"/>
  </sheets>
  <calcPr calcId="124519"/>
</workbook>
</file>

<file path=xl/calcChain.xml><?xml version="1.0" encoding="utf-8"?>
<calcChain xmlns="http://schemas.openxmlformats.org/spreadsheetml/2006/main">
  <c r="J7" i="2"/>
  <c r="J9"/>
  <c r="J11"/>
  <c r="J13"/>
  <c r="O9" l="1"/>
  <c r="O11"/>
  <c r="O13"/>
  <c r="O7"/>
  <c r="L15"/>
  <c r="D27" i="4"/>
  <c r="D19"/>
  <c r="D11"/>
  <c r="K9" i="2"/>
  <c r="K11"/>
  <c r="K13"/>
  <c r="K7"/>
  <c r="J15"/>
  <c r="K15" s="1"/>
  <c r="H9"/>
  <c r="I9" s="1"/>
  <c r="I15" s="1"/>
  <c r="H11"/>
  <c r="I11" s="1"/>
  <c r="H13"/>
  <c r="I13"/>
  <c r="I7"/>
  <c r="H7"/>
  <c r="O15" l="1"/>
  <c r="O17" s="1"/>
</calcChain>
</file>

<file path=xl/sharedStrings.xml><?xml version="1.0" encoding="utf-8"?>
<sst xmlns="http://schemas.openxmlformats.org/spreadsheetml/2006/main" count="63" uniqueCount="38">
  <si>
    <t>Form Insentif Salesman GK</t>
  </si>
  <si>
    <t>estimasi</t>
  </si>
  <si>
    <t>No</t>
  </si>
  <si>
    <t>NAMA SALESMAN</t>
  </si>
  <si>
    <t>PRODUK</t>
  </si>
  <si>
    <t>Total 3 BULAN in crt</t>
  </si>
  <si>
    <t>AVG 3 BULAN in crt</t>
  </si>
  <si>
    <t>Value</t>
  </si>
  <si>
    <t>TOTAL PENCAPAIAN</t>
  </si>
  <si>
    <t>% CAPAI</t>
  </si>
  <si>
    <t>INSENTIF / Crt</t>
  </si>
  <si>
    <t>TTL INSENTIF</t>
  </si>
  <si>
    <t>1.</t>
  </si>
  <si>
    <t>Bambang Antono</t>
  </si>
  <si>
    <t>TCA</t>
  </si>
  <si>
    <t>2.</t>
  </si>
  <si>
    <t>Mastur</t>
  </si>
  <si>
    <t>3.</t>
  </si>
  <si>
    <t>Hadian</t>
  </si>
  <si>
    <t>4.</t>
  </si>
  <si>
    <t>Total</t>
  </si>
  <si>
    <t>cost rasio</t>
  </si>
  <si>
    <t>Tabel Monitoring Pencapaian Target</t>
  </si>
  <si>
    <t>tanggal</t>
  </si>
  <si>
    <t>Target</t>
  </si>
  <si>
    <t xml:space="preserve">Hadian </t>
  </si>
  <si>
    <t>total</t>
  </si>
  <si>
    <t>fabian</t>
  </si>
  <si>
    <t>Jan'16</t>
  </si>
  <si>
    <t>feb'16</t>
  </si>
  <si>
    <t>Maret'16</t>
  </si>
  <si>
    <t>Nama GK :  Cv Pelita Hati</t>
  </si>
  <si>
    <t>Alamat      :  Jln. Ahmad Yani No 133 Wiradesa Pekalongan.</t>
  </si>
  <si>
    <t>Bulan : MEI'16</t>
  </si>
  <si>
    <t>Febri</t>
  </si>
  <si>
    <t>Bulan : JUNI'16</t>
  </si>
  <si>
    <t>Bulan : JULI 2015</t>
  </si>
  <si>
    <t>TARGET in crt  UP 40%</t>
  </si>
</sst>
</file>

<file path=xl/styles.xml><?xml version="1.0" encoding="utf-8"?>
<styleSheet xmlns="http://schemas.openxmlformats.org/spreadsheetml/2006/main">
  <numFmts count="4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/>
    <xf numFmtId="42" fontId="0" fillId="0" borderId="11" xfId="3" applyFont="1" applyBorder="1"/>
    <xf numFmtId="9" fontId="0" fillId="0" borderId="11" xfId="4" applyFont="1" applyBorder="1" applyAlignment="1">
      <alignment horizontal="center"/>
    </xf>
    <xf numFmtId="0" fontId="0" fillId="0" borderId="10" xfId="0" applyBorder="1"/>
    <xf numFmtId="0" fontId="7" fillId="0" borderId="11" xfId="0" applyFont="1" applyBorder="1"/>
    <xf numFmtId="43" fontId="0" fillId="0" borderId="16" xfId="1" applyFont="1" applyBorder="1"/>
    <xf numFmtId="41" fontId="0" fillId="0" borderId="11" xfId="2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17" fontId="6" fillId="0" borderId="8" xfId="0" applyNumberFormat="1" applyFont="1" applyBorder="1" applyAlignment="1">
      <alignment horizontal="center" vertical="center" wrapText="1"/>
    </xf>
    <xf numFmtId="41" fontId="0" fillId="0" borderId="0" xfId="0" applyNumberFormat="1"/>
    <xf numFmtId="41" fontId="6" fillId="0" borderId="8" xfId="2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0" fillId="0" borderId="11" xfId="0" applyBorder="1"/>
    <xf numFmtId="42" fontId="0" fillId="0" borderId="5" xfId="3" applyFont="1" applyBorder="1"/>
    <xf numFmtId="42" fontId="0" fillId="0" borderId="3" xfId="3" applyFont="1" applyBorder="1"/>
    <xf numFmtId="9" fontId="0" fillId="0" borderId="0" xfId="4" applyFont="1" applyAlignment="1">
      <alignment horizontal="center"/>
    </xf>
    <xf numFmtId="9" fontId="0" fillId="0" borderId="5" xfId="4" applyFont="1" applyBorder="1" applyAlignment="1">
      <alignment horizontal="center"/>
    </xf>
    <xf numFmtId="9" fontId="0" fillId="0" borderId="3" xfId="4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9" fontId="4" fillId="0" borderId="8" xfId="4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5" xfId="0" applyFont="1" applyBorder="1"/>
    <xf numFmtId="0" fontId="8" fillId="0" borderId="3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41" fontId="0" fillId="0" borderId="0" xfId="2" applyFont="1" applyAlignment="1">
      <alignment horizontal="center"/>
    </xf>
    <xf numFmtId="41" fontId="0" fillId="0" borderId="5" xfId="2" applyFont="1" applyBorder="1" applyAlignment="1">
      <alignment horizontal="center"/>
    </xf>
    <xf numFmtId="43" fontId="0" fillId="0" borderId="0" xfId="1" applyFont="1"/>
    <xf numFmtId="43" fontId="4" fillId="0" borderId="9" xfId="1" applyFont="1" applyBorder="1" applyAlignment="1">
      <alignment horizontal="center" vertical="center"/>
    </xf>
    <xf numFmtId="164" fontId="0" fillId="0" borderId="6" xfId="1" applyNumberFormat="1" applyFont="1" applyBorder="1"/>
    <xf numFmtId="9" fontId="4" fillId="0" borderId="0" xfId="4" applyFont="1"/>
    <xf numFmtId="0" fontId="0" fillId="2" borderId="0" xfId="0" applyFill="1"/>
    <xf numFmtId="0" fontId="4" fillId="2" borderId="0" xfId="0" applyFont="1" applyFill="1"/>
    <xf numFmtId="9" fontId="0" fillId="2" borderId="0" xfId="4" applyFont="1" applyFill="1" applyAlignment="1">
      <alignment horizontal="center"/>
    </xf>
    <xf numFmtId="43" fontId="0" fillId="2" borderId="0" xfId="1" applyFont="1" applyFill="1"/>
    <xf numFmtId="9" fontId="0" fillId="0" borderId="8" xfId="4" applyFont="1" applyBorder="1" applyAlignment="1">
      <alignment horizontal="center"/>
    </xf>
    <xf numFmtId="164" fontId="4" fillId="0" borderId="9" xfId="1" applyNumberFormat="1" applyFont="1" applyBorder="1"/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11" xfId="0" applyBorder="1"/>
    <xf numFmtId="0" fontId="4" fillId="0" borderId="3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4" fillId="0" borderId="13" xfId="0" applyFont="1" applyBorder="1" applyAlignment="1">
      <alignment horizontal="center"/>
    </xf>
    <xf numFmtId="0" fontId="4" fillId="0" borderId="2" xfId="0" applyFont="1" applyBorder="1"/>
    <xf numFmtId="0" fontId="0" fillId="0" borderId="15" xfId="0" applyBorder="1"/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Fill="1" applyBorder="1"/>
    <xf numFmtId="0" fontId="3" fillId="0" borderId="8" xfId="0" applyFont="1" applyFill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0" fillId="0" borderId="16" xfId="0" applyBorder="1"/>
    <xf numFmtId="0" fontId="0" fillId="0" borderId="9" xfId="0" applyBorder="1"/>
    <xf numFmtId="0" fontId="9" fillId="0" borderId="13" xfId="0" applyFont="1" applyBorder="1" applyAlignment="1">
      <alignment horizontal="center" vertical="center"/>
    </xf>
    <xf numFmtId="41" fontId="4" fillId="0" borderId="8" xfId="2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0" xfId="0" applyFont="1"/>
    <xf numFmtId="41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17" fontId="6" fillId="0" borderId="17" xfId="0" applyNumberFormat="1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17" fontId="6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1" fontId="4" fillId="0" borderId="6" xfId="0" applyNumberFormat="1" applyFont="1" applyBorder="1"/>
    <xf numFmtId="0" fontId="4" fillId="0" borderId="10" xfId="0" applyFont="1" applyBorder="1" applyAlignment="1">
      <alignment horizontal="center"/>
    </xf>
    <xf numFmtId="41" fontId="4" fillId="0" borderId="7" xfId="2" applyFont="1" applyBorder="1" applyAlignment="1">
      <alignment horizontal="center"/>
    </xf>
    <xf numFmtId="41" fontId="4" fillId="0" borderId="9" xfId="2" applyFont="1" applyBorder="1"/>
    <xf numFmtId="0" fontId="5" fillId="0" borderId="1" xfId="0" applyFont="1" applyBorder="1" applyAlignment="1">
      <alignment horizontal="center" vertical="center"/>
    </xf>
    <xf numFmtId="41" fontId="4" fillId="0" borderId="23" xfId="0" applyNumberFormat="1" applyFont="1" applyBorder="1"/>
    <xf numFmtId="41" fontId="4" fillId="0" borderId="4" xfId="0" applyNumberFormat="1" applyFont="1" applyBorder="1"/>
    <xf numFmtId="41" fontId="4" fillId="0" borderId="2" xfId="0" applyNumberFormat="1" applyFont="1" applyBorder="1"/>
    <xf numFmtId="41" fontId="0" fillId="0" borderId="10" xfId="0" applyNumberFormat="1" applyBorder="1"/>
    <xf numFmtId="41" fontId="4" fillId="0" borderId="7" xfId="0" applyNumberFormat="1" applyFont="1" applyBorder="1"/>
  </cellXfs>
  <cellStyles count="17">
    <cellStyle name="Comma" xfId="1" builtinId="3"/>
    <cellStyle name="Comma [0]" xfId="2" builtinId="6"/>
    <cellStyle name="Comma 2" xfId="14"/>
    <cellStyle name="Comma 2 2" xfId="7"/>
    <cellStyle name="Comma 3" xfId="8"/>
    <cellStyle name="Comma 4" xfId="9"/>
    <cellStyle name="Comma 5" xfId="10"/>
    <cellStyle name="Currency [0]" xfId="3" builtinId="7"/>
    <cellStyle name="Normal" xfId="0" builtinId="0"/>
    <cellStyle name="Normal 2" xfId="5"/>
    <cellStyle name="Normal 2 2" xfId="6"/>
    <cellStyle name="Normal 2 2 2 2" xfId="16"/>
    <cellStyle name="Normal 2 3" xfId="15"/>
    <cellStyle name="Normal 3" xfId="11"/>
    <cellStyle name="Normal 4" xfId="12"/>
    <cellStyle name="Normal 5" xfId="13"/>
    <cellStyle name="Percent" xfId="4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7"/>
  <sheetViews>
    <sheetView tabSelected="1" workbookViewId="0">
      <selection activeCell="G20" sqref="G20"/>
    </sheetView>
  </sheetViews>
  <sheetFormatPr defaultRowHeight="15"/>
  <cols>
    <col min="1" max="1" width="1.7109375" customWidth="1"/>
    <col min="2" max="2" width="3.42578125" customWidth="1"/>
    <col min="3" max="3" width="34.7109375" customWidth="1"/>
    <col min="4" max="4" width="7.5703125" bestFit="1" customWidth="1"/>
    <col min="5" max="5" width="6.42578125" customWidth="1"/>
    <col min="6" max="6" width="6.5703125" customWidth="1"/>
    <col min="7" max="7" width="8" customWidth="1"/>
    <col min="8" max="8" width="9" customWidth="1"/>
    <col min="9" max="9" width="8.7109375" customWidth="1"/>
    <col min="10" max="10" width="18.28515625" bestFit="1" customWidth="1"/>
    <col min="11" max="11" width="12.5703125" bestFit="1" customWidth="1"/>
    <col min="12" max="12" width="19" bestFit="1" customWidth="1"/>
    <col min="13" max="13" width="8.42578125" bestFit="1" customWidth="1"/>
    <col min="14" max="14" width="13.42578125" bestFit="1" customWidth="1"/>
    <col min="15" max="15" width="13.85546875" bestFit="1" customWidth="1"/>
  </cols>
  <sheetData>
    <row r="2" spans="2:15" ht="18">
      <c r="B2" s="1"/>
      <c r="C2" s="66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8">
      <c r="B3" s="1"/>
      <c r="C3" s="66" t="s">
        <v>31</v>
      </c>
      <c r="D3" s="1"/>
      <c r="E3" s="28"/>
      <c r="F3" s="28"/>
      <c r="G3" s="28"/>
      <c r="H3" s="28"/>
      <c r="I3" s="30"/>
      <c r="J3" s="1"/>
      <c r="K3" s="1"/>
      <c r="L3" s="1"/>
      <c r="M3" s="19"/>
      <c r="N3" s="1"/>
      <c r="O3" s="32"/>
    </row>
    <row r="4" spans="2:15" ht="18">
      <c r="B4" s="1"/>
      <c r="C4" s="66" t="s">
        <v>32</v>
      </c>
      <c r="D4" s="1"/>
      <c r="E4" s="28"/>
      <c r="F4" s="28"/>
      <c r="G4" s="28"/>
      <c r="H4" s="28"/>
      <c r="I4" s="30"/>
      <c r="J4" s="1"/>
      <c r="K4" s="1"/>
      <c r="L4" s="32"/>
      <c r="M4" s="19"/>
      <c r="N4" s="1"/>
      <c r="O4" s="32"/>
    </row>
    <row r="5" spans="2:15" ht="15.75" thickBot="1">
      <c r="B5" s="1"/>
      <c r="C5" s="1"/>
      <c r="D5" s="1"/>
      <c r="E5" s="1"/>
      <c r="F5" s="1"/>
      <c r="G5" s="1"/>
      <c r="H5" s="1"/>
      <c r="I5" s="1"/>
      <c r="J5" s="1"/>
      <c r="K5" s="1"/>
      <c r="L5" s="37" t="s">
        <v>1</v>
      </c>
      <c r="M5" s="38"/>
      <c r="N5" s="36"/>
      <c r="O5" s="39"/>
    </row>
    <row r="6" spans="2:15" ht="36.75" thickBot="1">
      <c r="B6" s="22" t="s">
        <v>2</v>
      </c>
      <c r="C6" s="15" t="s">
        <v>3</v>
      </c>
      <c r="D6" s="15" t="s">
        <v>4</v>
      </c>
      <c r="E6" s="12" t="s">
        <v>28</v>
      </c>
      <c r="F6" s="12" t="s">
        <v>29</v>
      </c>
      <c r="G6" s="71" t="s">
        <v>30</v>
      </c>
      <c r="H6" s="76" t="s">
        <v>5</v>
      </c>
      <c r="I6" s="14" t="s">
        <v>6</v>
      </c>
      <c r="J6" s="77" t="s">
        <v>37</v>
      </c>
      <c r="K6" s="83" t="s">
        <v>7</v>
      </c>
      <c r="L6" s="22" t="s">
        <v>8</v>
      </c>
      <c r="M6" s="23" t="s">
        <v>9</v>
      </c>
      <c r="N6" s="24" t="s">
        <v>10</v>
      </c>
      <c r="O6" s="33" t="s">
        <v>11</v>
      </c>
    </row>
    <row r="7" spans="2:15" ht="15.75">
      <c r="B7" s="9" t="s">
        <v>12</v>
      </c>
      <c r="C7" s="25" t="s">
        <v>13</v>
      </c>
      <c r="D7" s="10" t="s">
        <v>14</v>
      </c>
      <c r="E7" s="10">
        <v>831</v>
      </c>
      <c r="F7" s="10">
        <v>939</v>
      </c>
      <c r="G7" s="72">
        <v>1325</v>
      </c>
      <c r="H7" s="78">
        <f>SUM(E7:G7)</f>
        <v>3095</v>
      </c>
      <c r="I7" s="31">
        <f>H7/3</f>
        <v>1031.6666666666667</v>
      </c>
      <c r="J7" s="79">
        <f>I7+(I7*40/100)</f>
        <v>1444.3333333333335</v>
      </c>
      <c r="K7" s="84">
        <f>J7*98400</f>
        <v>142122400.00000003</v>
      </c>
      <c r="L7" s="85">
        <v>1444</v>
      </c>
      <c r="M7" s="20">
        <v>1</v>
      </c>
      <c r="N7" s="17">
        <v>1000</v>
      </c>
      <c r="O7" s="34">
        <f>L7*N7</f>
        <v>1444000</v>
      </c>
    </row>
    <row r="8" spans="2:15">
      <c r="B8" s="8"/>
      <c r="C8" s="46"/>
      <c r="D8" s="43"/>
      <c r="E8" s="49"/>
      <c r="F8" s="49"/>
      <c r="G8" s="73"/>
      <c r="H8" s="78"/>
      <c r="I8" s="31"/>
      <c r="J8" s="79"/>
      <c r="K8" s="84"/>
      <c r="L8" s="86"/>
      <c r="M8" s="21"/>
      <c r="N8" s="18"/>
      <c r="O8" s="34"/>
    </row>
    <row r="9" spans="2:15" ht="15.75">
      <c r="B9" s="8" t="s">
        <v>15</v>
      </c>
      <c r="C9" s="26" t="s">
        <v>16</v>
      </c>
      <c r="D9" s="43" t="s">
        <v>14</v>
      </c>
      <c r="E9" s="43">
        <v>586</v>
      </c>
      <c r="F9" s="43">
        <v>741</v>
      </c>
      <c r="G9" s="74">
        <v>988</v>
      </c>
      <c r="H9" s="78">
        <f t="shared" ref="H9:H13" si="0">SUM(E9:G9)</f>
        <v>2315</v>
      </c>
      <c r="I9" s="31">
        <f t="shared" ref="I9:I13" si="1">H9/3</f>
        <v>771.66666666666663</v>
      </c>
      <c r="J9" s="79">
        <f t="shared" ref="J9:J13" si="2">I9+(I9*40/100)</f>
        <v>1080.3333333333333</v>
      </c>
      <c r="K9" s="84">
        <f t="shared" ref="K9:K15" si="3">J9*98400</f>
        <v>106304799.99999999</v>
      </c>
      <c r="L9" s="86">
        <v>1080</v>
      </c>
      <c r="M9" s="21">
        <v>1</v>
      </c>
      <c r="N9" s="18">
        <v>1000</v>
      </c>
      <c r="O9" s="34">
        <f t="shared" ref="O9:O13" si="4">L9*N9</f>
        <v>1080000</v>
      </c>
    </row>
    <row r="10" spans="2:15">
      <c r="B10" s="8"/>
      <c r="C10" s="46"/>
      <c r="D10" s="43"/>
      <c r="E10" s="49"/>
      <c r="F10" s="49"/>
      <c r="G10" s="73"/>
      <c r="H10" s="78"/>
      <c r="I10" s="31"/>
      <c r="J10" s="79"/>
      <c r="K10" s="84"/>
      <c r="L10" s="86"/>
      <c r="M10" s="21"/>
      <c r="N10" s="18"/>
      <c r="O10" s="34"/>
    </row>
    <row r="11" spans="2:15" ht="15.75">
      <c r="B11" s="8" t="s">
        <v>17</v>
      </c>
      <c r="C11" s="26" t="s">
        <v>18</v>
      </c>
      <c r="D11" s="43" t="s">
        <v>14</v>
      </c>
      <c r="E11" s="43">
        <v>714</v>
      </c>
      <c r="F11" s="43">
        <v>1111</v>
      </c>
      <c r="G11" s="74">
        <v>1658</v>
      </c>
      <c r="H11" s="78">
        <f t="shared" si="0"/>
        <v>3483</v>
      </c>
      <c r="I11" s="31">
        <f t="shared" si="1"/>
        <v>1161</v>
      </c>
      <c r="J11" s="79">
        <f t="shared" si="2"/>
        <v>1625.4</v>
      </c>
      <c r="K11" s="84">
        <f t="shared" si="3"/>
        <v>159939360</v>
      </c>
      <c r="L11" s="86">
        <v>1625</v>
      </c>
      <c r="M11" s="21">
        <v>1</v>
      </c>
      <c r="N11" s="18">
        <v>1000</v>
      </c>
      <c r="O11" s="34">
        <f t="shared" si="4"/>
        <v>1625000</v>
      </c>
    </row>
    <row r="12" spans="2:15">
      <c r="B12" s="8"/>
      <c r="C12" s="46"/>
      <c r="D12" s="43"/>
      <c r="E12" s="49"/>
      <c r="F12" s="49"/>
      <c r="G12" s="73"/>
      <c r="H12" s="78"/>
      <c r="I12" s="31"/>
      <c r="J12" s="79"/>
      <c r="K12" s="84"/>
      <c r="L12" s="86"/>
      <c r="M12" s="21"/>
      <c r="N12" s="18"/>
      <c r="O12" s="34"/>
    </row>
    <row r="13" spans="2:15" ht="15.75">
      <c r="B13" s="8" t="s">
        <v>19</v>
      </c>
      <c r="C13" s="26" t="s">
        <v>27</v>
      </c>
      <c r="D13" s="43" t="s">
        <v>14</v>
      </c>
      <c r="E13" s="43">
        <v>806</v>
      </c>
      <c r="F13" s="43">
        <v>885</v>
      </c>
      <c r="G13" s="74">
        <v>1588</v>
      </c>
      <c r="H13" s="78">
        <f t="shared" si="0"/>
        <v>3279</v>
      </c>
      <c r="I13" s="31">
        <f t="shared" si="1"/>
        <v>1093</v>
      </c>
      <c r="J13" s="79">
        <f t="shared" si="2"/>
        <v>1530.2</v>
      </c>
      <c r="K13" s="84">
        <f t="shared" si="3"/>
        <v>150571680</v>
      </c>
      <c r="L13" s="86">
        <v>1530</v>
      </c>
      <c r="M13" s="21">
        <v>1</v>
      </c>
      <c r="N13" s="18">
        <v>1000</v>
      </c>
      <c r="O13" s="34">
        <f t="shared" si="4"/>
        <v>1530000</v>
      </c>
    </row>
    <row r="14" spans="2:15" ht="16.5" thickBot="1">
      <c r="B14" s="4"/>
      <c r="C14" s="5"/>
      <c r="D14" s="16"/>
      <c r="E14" s="29"/>
      <c r="F14" s="29"/>
      <c r="G14" s="75"/>
      <c r="H14" s="80"/>
      <c r="I14" s="7"/>
      <c r="J14" s="79"/>
      <c r="K14" s="84"/>
      <c r="L14" s="87"/>
      <c r="M14" s="3"/>
      <c r="N14" s="2"/>
      <c r="O14" s="6"/>
    </row>
    <row r="15" spans="2:15" ht="15.75" thickBot="1">
      <c r="B15" s="11"/>
      <c r="C15" s="68"/>
      <c r="D15" s="69"/>
      <c r="E15" s="69"/>
      <c r="F15" s="70"/>
      <c r="G15" s="65" t="s">
        <v>20</v>
      </c>
      <c r="H15" s="81">
        <v>9801</v>
      </c>
      <c r="I15" s="64">
        <f>SUM(I7:I13)</f>
        <v>4057.3333333333335</v>
      </c>
      <c r="J15" s="82">
        <f>SUM(J7:J13)</f>
        <v>5680.2666666666673</v>
      </c>
      <c r="K15" s="84">
        <f t="shared" si="3"/>
        <v>558938240.00000012</v>
      </c>
      <c r="L15" s="88">
        <f>SUM(L7:L13)</f>
        <v>5679</v>
      </c>
      <c r="M15" s="40"/>
      <c r="N15" s="50"/>
      <c r="O15" s="41">
        <f>SUM(O7:O13)</f>
        <v>5679000</v>
      </c>
    </row>
    <row r="16" spans="2:15">
      <c r="B16" s="1"/>
      <c r="C16" s="1"/>
      <c r="D16" s="1"/>
      <c r="E16" s="1"/>
      <c r="F16" s="1"/>
      <c r="G16" s="1"/>
      <c r="H16" s="1"/>
      <c r="I16" s="1"/>
      <c r="J16" s="13"/>
      <c r="K16" s="13"/>
      <c r="L16" s="1"/>
      <c r="M16" s="1"/>
      <c r="N16" s="1"/>
      <c r="O16" s="1"/>
    </row>
    <row r="17" spans="14:15">
      <c r="N17" s="27" t="s">
        <v>21</v>
      </c>
      <c r="O17" s="35">
        <f>O15/K15</f>
        <v>1.0160335424536347E-2</v>
      </c>
    </row>
  </sheetData>
  <mergeCells count="1">
    <mergeCell ref="C15:F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I27"/>
  <sheetViews>
    <sheetView topLeftCell="A3" workbookViewId="0">
      <selection activeCell="E24" sqref="E24"/>
    </sheetView>
  </sheetViews>
  <sheetFormatPr defaultRowHeight="15"/>
  <cols>
    <col min="1" max="1" width="3.140625" customWidth="1"/>
    <col min="2" max="2" width="5.28515625" customWidth="1"/>
    <col min="3" max="3" width="22.85546875" customWidth="1"/>
    <col min="4" max="4" width="8.5703125" bestFit="1" customWidth="1"/>
    <col min="5" max="5" width="4.7109375" customWidth="1"/>
    <col min="6" max="6" width="4.42578125" customWidth="1"/>
    <col min="7" max="7" width="4" customWidth="1"/>
    <col min="8" max="8" width="3.7109375" customWidth="1"/>
    <col min="9" max="9" width="4" customWidth="1"/>
    <col min="10" max="10" width="3.85546875" customWidth="1"/>
    <col min="11" max="11" width="4" customWidth="1"/>
    <col min="12" max="15" width="4.28515625" customWidth="1"/>
    <col min="16" max="16" width="4.140625" customWidth="1"/>
    <col min="17" max="18" width="4" customWidth="1"/>
    <col min="19" max="19" width="3.85546875" customWidth="1"/>
    <col min="20" max="20" width="4.140625" customWidth="1"/>
    <col min="21" max="21" width="3.5703125" customWidth="1"/>
    <col min="22" max="22" width="4" customWidth="1"/>
    <col min="23" max="23" width="4.140625" customWidth="1"/>
    <col min="24" max="24" width="3.85546875" customWidth="1"/>
    <col min="25" max="26" width="4.140625" customWidth="1"/>
    <col min="27" max="27" width="4.28515625" customWidth="1"/>
    <col min="28" max="28" width="4.5703125" customWidth="1"/>
    <col min="29" max="30" width="3.85546875" customWidth="1"/>
    <col min="31" max="31" width="4" customWidth="1"/>
    <col min="32" max="32" width="4.140625" customWidth="1"/>
    <col min="33" max="33" width="4.85546875" customWidth="1"/>
    <col min="34" max="34" width="4.28515625" customWidth="1"/>
    <col min="35" max="35" width="4.5703125" customWidth="1"/>
  </cols>
  <sheetData>
    <row r="3" spans="2:35">
      <c r="B3" s="42"/>
      <c r="C3" s="47" t="s">
        <v>22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2:35">
      <c r="B4" s="42"/>
      <c r="C4" s="42"/>
      <c r="D4" s="48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</row>
    <row r="5" spans="2:35" ht="15.75" thickBot="1">
      <c r="B5" s="42"/>
      <c r="C5" s="47" t="s">
        <v>33</v>
      </c>
      <c r="D5" s="48"/>
      <c r="E5" s="42" t="s">
        <v>23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2:35">
      <c r="B6" s="54" t="s">
        <v>2</v>
      </c>
      <c r="C6" s="51" t="s">
        <v>3</v>
      </c>
      <c r="D6" s="63" t="s">
        <v>24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  <c r="M6" s="55">
        <v>9</v>
      </c>
      <c r="N6" s="55">
        <v>10</v>
      </c>
      <c r="O6" s="55">
        <v>11</v>
      </c>
      <c r="P6" s="55">
        <v>12</v>
      </c>
      <c r="Q6" s="55">
        <v>13</v>
      </c>
      <c r="R6" s="55">
        <v>14</v>
      </c>
      <c r="S6" s="55">
        <v>15</v>
      </c>
      <c r="T6" s="55">
        <v>16</v>
      </c>
      <c r="U6" s="55">
        <v>17</v>
      </c>
      <c r="V6" s="55">
        <v>18</v>
      </c>
      <c r="W6" s="55">
        <v>19</v>
      </c>
      <c r="X6" s="55">
        <v>20</v>
      </c>
      <c r="Y6" s="55">
        <v>21</v>
      </c>
      <c r="Z6" s="55">
        <v>22</v>
      </c>
      <c r="AA6" s="55">
        <v>23</v>
      </c>
      <c r="AB6" s="55">
        <v>24</v>
      </c>
      <c r="AC6" s="55">
        <v>25</v>
      </c>
      <c r="AD6" s="55">
        <v>26</v>
      </c>
      <c r="AE6" s="55">
        <v>27</v>
      </c>
      <c r="AF6" s="55">
        <v>28</v>
      </c>
      <c r="AG6" s="55">
        <v>29</v>
      </c>
      <c r="AH6" s="55">
        <v>30</v>
      </c>
      <c r="AI6" s="56">
        <v>31</v>
      </c>
    </row>
    <row r="7" spans="2:35">
      <c r="B7" s="52">
        <v>1</v>
      </c>
      <c r="C7" s="46" t="s">
        <v>13</v>
      </c>
      <c r="D7" s="43">
        <v>1444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53"/>
    </row>
    <row r="8" spans="2:35">
      <c r="B8" s="52">
        <v>2</v>
      </c>
      <c r="C8" s="46" t="s">
        <v>16</v>
      </c>
      <c r="D8" s="43">
        <v>1080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53"/>
    </row>
    <row r="9" spans="2:35">
      <c r="B9" s="52">
        <v>3</v>
      </c>
      <c r="C9" s="46" t="s">
        <v>25</v>
      </c>
      <c r="D9" s="43">
        <v>1625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53"/>
    </row>
    <row r="10" spans="2:35" ht="15.75" thickBot="1">
      <c r="B10" s="59">
        <v>4</v>
      </c>
      <c r="C10" s="60" t="s">
        <v>34</v>
      </c>
      <c r="D10" s="43">
        <v>1530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61"/>
    </row>
    <row r="11" spans="2:35" ht="15.75" thickBot="1">
      <c r="B11" s="44"/>
      <c r="C11" s="58" t="s">
        <v>26</v>
      </c>
      <c r="D11" s="67">
        <f>SUM(D7:D10)</f>
        <v>5679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62"/>
    </row>
    <row r="13" spans="2:35" ht="15.75" thickBot="1">
      <c r="B13" s="42"/>
      <c r="C13" s="57" t="s">
        <v>35</v>
      </c>
      <c r="D13" s="42"/>
      <c r="E13" s="42" t="s">
        <v>23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2:35">
      <c r="B14" s="54" t="s">
        <v>2</v>
      </c>
      <c r="C14" s="51" t="s">
        <v>3</v>
      </c>
      <c r="D14" s="63" t="s">
        <v>24</v>
      </c>
      <c r="E14" s="55">
        <v>1</v>
      </c>
      <c r="F14" s="55">
        <v>2</v>
      </c>
      <c r="G14" s="55">
        <v>3</v>
      </c>
      <c r="H14" s="55">
        <v>4</v>
      </c>
      <c r="I14" s="55">
        <v>5</v>
      </c>
      <c r="J14" s="55">
        <v>6</v>
      </c>
      <c r="K14" s="55">
        <v>7</v>
      </c>
      <c r="L14" s="55">
        <v>8</v>
      </c>
      <c r="M14" s="55">
        <v>9</v>
      </c>
      <c r="N14" s="55">
        <v>10</v>
      </c>
      <c r="O14" s="55">
        <v>11</v>
      </c>
      <c r="P14" s="55">
        <v>12</v>
      </c>
      <c r="Q14" s="55">
        <v>13</v>
      </c>
      <c r="R14" s="55">
        <v>14</v>
      </c>
      <c r="S14" s="55">
        <v>15</v>
      </c>
      <c r="T14" s="55">
        <v>16</v>
      </c>
      <c r="U14" s="55">
        <v>17</v>
      </c>
      <c r="V14" s="55">
        <v>18</v>
      </c>
      <c r="W14" s="55">
        <v>19</v>
      </c>
      <c r="X14" s="55">
        <v>20</v>
      </c>
      <c r="Y14" s="55">
        <v>21</v>
      </c>
      <c r="Z14" s="55">
        <v>22</v>
      </c>
      <c r="AA14" s="55">
        <v>23</v>
      </c>
      <c r="AB14" s="55">
        <v>24</v>
      </c>
      <c r="AC14" s="55">
        <v>25</v>
      </c>
      <c r="AD14" s="55">
        <v>26</v>
      </c>
      <c r="AE14" s="55">
        <v>27</v>
      </c>
      <c r="AF14" s="55">
        <v>28</v>
      </c>
      <c r="AG14" s="55">
        <v>29</v>
      </c>
      <c r="AH14" s="55">
        <v>30</v>
      </c>
      <c r="AI14" s="56"/>
    </row>
    <row r="15" spans="2:35">
      <c r="B15" s="52">
        <v>1</v>
      </c>
      <c r="C15" s="46" t="s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53"/>
    </row>
    <row r="16" spans="2:35">
      <c r="B16" s="52">
        <v>2</v>
      </c>
      <c r="C16" s="46" t="s">
        <v>16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53"/>
    </row>
    <row r="17" spans="2:35">
      <c r="B17" s="52">
        <v>3</v>
      </c>
      <c r="C17" s="46" t="s">
        <v>25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53"/>
    </row>
    <row r="18" spans="2:35" ht="15.75" thickBot="1">
      <c r="B18" s="59">
        <v>4</v>
      </c>
      <c r="C18" s="60" t="s">
        <v>34</v>
      </c>
      <c r="D18" s="4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61"/>
    </row>
    <row r="19" spans="2:35" ht="15.75" thickBot="1">
      <c r="B19" s="44"/>
      <c r="C19" s="58" t="s">
        <v>26</v>
      </c>
      <c r="D19" s="67">
        <f>SUM(D15:D18)</f>
        <v>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62"/>
    </row>
    <row r="21" spans="2:35" ht="15.75" thickBot="1">
      <c r="B21" s="42"/>
      <c r="C21" s="57" t="s">
        <v>36</v>
      </c>
      <c r="D21" s="42"/>
      <c r="E21" s="42" t="s">
        <v>23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2:35">
      <c r="B22" s="54" t="s">
        <v>2</v>
      </c>
      <c r="C22" s="51" t="s">
        <v>3</v>
      </c>
      <c r="D22" s="63" t="s">
        <v>24</v>
      </c>
      <c r="E22" s="55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5">
        <v>7</v>
      </c>
      <c r="L22" s="55">
        <v>8</v>
      </c>
      <c r="M22" s="55">
        <v>9</v>
      </c>
      <c r="N22" s="55">
        <v>10</v>
      </c>
      <c r="O22" s="55">
        <v>11</v>
      </c>
      <c r="P22" s="55">
        <v>12</v>
      </c>
      <c r="Q22" s="55">
        <v>13</v>
      </c>
      <c r="R22" s="55">
        <v>14</v>
      </c>
      <c r="S22" s="55">
        <v>15</v>
      </c>
      <c r="T22" s="55">
        <v>16</v>
      </c>
      <c r="U22" s="55">
        <v>17</v>
      </c>
      <c r="V22" s="55">
        <v>18</v>
      </c>
      <c r="W22" s="55">
        <v>19</v>
      </c>
      <c r="X22" s="55">
        <v>20</v>
      </c>
      <c r="Y22" s="55">
        <v>21</v>
      </c>
      <c r="Z22" s="55">
        <v>22</v>
      </c>
      <c r="AA22" s="55">
        <v>23</v>
      </c>
      <c r="AB22" s="55">
        <v>24</v>
      </c>
      <c r="AC22" s="55">
        <v>25</v>
      </c>
      <c r="AD22" s="55">
        <v>26</v>
      </c>
      <c r="AE22" s="55">
        <v>27</v>
      </c>
      <c r="AF22" s="55">
        <v>28</v>
      </c>
      <c r="AG22" s="55">
        <v>29</v>
      </c>
      <c r="AH22" s="55">
        <v>30</v>
      </c>
      <c r="AI22" s="56">
        <v>31</v>
      </c>
    </row>
    <row r="23" spans="2:35">
      <c r="B23" s="52">
        <v>1</v>
      </c>
      <c r="C23" s="46" t="s">
        <v>13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53"/>
    </row>
    <row r="24" spans="2:35">
      <c r="B24" s="52">
        <v>2</v>
      </c>
      <c r="C24" s="46" t="s">
        <v>16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53"/>
    </row>
    <row r="25" spans="2:35">
      <c r="B25" s="52">
        <v>3</v>
      </c>
      <c r="C25" s="46" t="s">
        <v>25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53"/>
    </row>
    <row r="26" spans="2:35" ht="15.75" thickBot="1">
      <c r="B26" s="59">
        <v>4</v>
      </c>
      <c r="C26" s="60" t="s">
        <v>34</v>
      </c>
      <c r="D26" s="43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61"/>
    </row>
    <row r="27" spans="2:35" ht="15.75" thickBot="1">
      <c r="B27" s="44"/>
      <c r="C27" s="58" t="s">
        <v>26</v>
      </c>
      <c r="D27" s="67">
        <f>SUM(D23:D26)</f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lampiran</vt:lpstr>
      <vt:lpstr>lap.pencapaian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2015-10-14T17:36:10Z</dcterms:created>
  <dcterms:modified xsi:type="dcterms:W3CDTF">2016-04-26T19:21:04Z</dcterms:modified>
</cp:coreProperties>
</file>