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Instore Jun'17" sheetId="7" r:id="rId1"/>
    <sheet name="Sheet" sheetId="6" r:id="rId2"/>
  </sheets>
  <definedNames>
    <definedName name="_xlnm.Print_Area" localSheetId="0">'Promo Instore Jun''17'!$A$2:$E$10</definedName>
    <definedName name="_xlnm.Print_Area" localSheetId="1">Sheet!$A$2:$I$14</definedName>
  </definedNames>
  <calcPr calcId="124519"/>
</workbook>
</file>

<file path=xl/calcChain.xml><?xml version="1.0" encoding="utf-8"?>
<calcChain xmlns="http://schemas.openxmlformats.org/spreadsheetml/2006/main">
  <c r="I18" i="6"/>
  <c r="I17" l="1"/>
  <c r="I16"/>
  <c r="I13"/>
  <c r="H13"/>
  <c r="H19"/>
  <c r="I19" s="1"/>
  <c r="I12"/>
  <c r="H14"/>
  <c r="H12"/>
  <c r="H10" l="1"/>
  <c r="H9"/>
  <c r="I9" s="1"/>
  <c r="H8" l="1"/>
  <c r="H7"/>
  <c r="G6"/>
  <c r="G5"/>
  <c r="G4"/>
  <c r="H4" s="1"/>
  <c r="I7" l="1"/>
  <c r="H6" l="1"/>
  <c r="E15" l="1"/>
  <c r="I11"/>
  <c r="H5" l="1"/>
  <c r="I4" l="1"/>
  <c r="H15" l="1"/>
  <c r="I15" l="1"/>
</calcChain>
</file>

<file path=xl/sharedStrings.xml><?xml version="1.0" encoding="utf-8"?>
<sst xmlns="http://schemas.openxmlformats.org/spreadsheetml/2006/main" count="68" uniqueCount="60">
  <si>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</si>
  <si>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</si>
  <si>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</si>
  <si>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</si>
  <si>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</si>
  <si>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</si>
  <si>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</si>
  <si>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</si>
  <si>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</si>
  <si>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</si>
  <si>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</si>
  <si>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</si>
  <si>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</si>
  <si>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</si>
  <si>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</si>
  <si>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</si>
  <si>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</si>
  <si>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</si>
  <si>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</si>
  <si>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INSTORE SANTAN</t>
  </si>
  <si>
    <t>INSTORE NDC</t>
  </si>
  <si>
    <t>Potongan Rp. 200 /pcs Sun Kara TCA 65 ml (3,300==&gt;2,900)</t>
  </si>
  <si>
    <t>REKAP PROMO INSTORE JUNI 2017</t>
  </si>
  <si>
    <t>ALL Kara SANTAN</t>
  </si>
  <si>
    <t xml:space="preserve">ALL KARA NDC </t>
  </si>
  <si>
    <t>Total Estimasi Claim Promo Instore</t>
  </si>
  <si>
    <t>Potongan Rp. 600 /pcs Kara Santan 200 ml (10,900 ==&gt;8,500)</t>
  </si>
  <si>
    <t>Potongan Rp. 500 /pcs Sun Kara Santan 200 ml (9,500==&gt;8,500)</t>
  </si>
  <si>
    <t>16-31 Aug 2017</t>
  </si>
  <si>
    <t>Potongan Rp. 500  /pcs Kara NDC Cup 220 ml (5,000 ==&gt; 4,500)</t>
  </si>
  <si>
    <t>Potongan Rp. 1,000 /pcs Kara NDC 1 kg (15,900==&gt;14,900)</t>
  </si>
  <si>
    <t>Potongan Rp. 500 /2pcs Sun Kara TCA 65 ml (6,600 ==&gt;5,500 /2pcs)</t>
  </si>
  <si>
    <t>01-15 AUG 2017</t>
  </si>
  <si>
    <t>SUPPORT HUT LSI (NDC 365)</t>
  </si>
  <si>
    <t xml:space="preserve">SUPPORT HUT LSI (NON Trading Term) </t>
  </si>
  <si>
    <t>17-23 AUG 2017</t>
  </si>
  <si>
    <t>31 Aug-06 Sep 2017</t>
  </si>
  <si>
    <t>Potongan 5% /pcs Kara NDC 1 kg  (14,990 ==&gt; 13.990)</t>
  </si>
  <si>
    <t>Potongan 5% /pcs Kara NDC SP 360 ml (8,190 ==&gt; 7,390)</t>
  </si>
  <si>
    <t>IDM</t>
  </si>
  <si>
    <t>02-08 AUG 2017</t>
  </si>
  <si>
    <t>Potongan Rp. 300 /pcs Sun Kara TCA 65 ml (3,400 ==&gt;2,900 /pcs)</t>
  </si>
  <si>
    <t xml:space="preserve">PROMO MAILER NDC </t>
  </si>
  <si>
    <t>PROMO MAILER SANTAN</t>
  </si>
  <si>
    <t>Potongan Rp. 600 /pcs Kara Santan 200 ml (10,700==&gt;9,700)</t>
  </si>
  <si>
    <t>01-15 Aug 2017</t>
  </si>
  <si>
    <t>SUPPORT HUT LSI (All NDC)</t>
  </si>
  <si>
    <t xml:space="preserve">SUPPORT HUT LSI (Trading Term) </t>
  </si>
  <si>
    <t xml:space="preserve">SUPPORT HUT LSI  (Trading Term) </t>
  </si>
  <si>
    <t>SUPPORT HUT LSI (All Santan)</t>
  </si>
  <si>
    <t>Potongan 5% /pcs Sun Kara TCA 65 ml (3,090 ==&gt;2,890)</t>
  </si>
  <si>
    <t>01 Ags - 30 Sep '17</t>
  </si>
  <si>
    <t xml:space="preserve">Support HUT LSI (All NDC) </t>
  </si>
  <si>
    <t xml:space="preserve">Support HUT LSI (All Santan) </t>
  </si>
  <si>
    <t>Estimasi Claim Promo Rp. 1,000,000</t>
  </si>
  <si>
    <t>Estimasi Claim Promo Rp. 5,000,000</t>
  </si>
  <si>
    <t>01-30 Agustus 2017</t>
  </si>
  <si>
    <t>01 Ags - 30 Sep  2017</t>
  </si>
  <si>
    <t>Support HUT LSI (Disc 5%)</t>
  </si>
  <si>
    <t>Sun Kara TCA 65 ml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</si>
</sst>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0.0%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7" fontId="0" fillId="0" borderId="11" xfId="0" applyNumberFormat="1" applyBorder="1"/>
    <xf numFmtId="165" fontId="0" fillId="0" borderId="0" xfId="0" applyNumberForma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6" xfId="0" applyNumberFormat="1" applyFont="1" applyBorder="1"/>
    <xf numFmtId="164" fontId="4" fillId="0" borderId="7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7" xfId="0" applyNumberFormat="1" applyFont="1" applyBorder="1"/>
    <xf numFmtId="164" fontId="4" fillId="0" borderId="9" xfId="1" applyNumberFormat="1" applyFont="1" applyBorder="1" applyAlignment="1">
      <alignment vertical="center"/>
    </xf>
    <xf numFmtId="164" fontId="4" fillId="0" borderId="9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5" xfId="0" applyFont="1" applyBorder="1"/>
    <xf numFmtId="164" fontId="3" fillId="0" borderId="0" xfId="0" applyNumberFormat="1" applyFont="1"/>
    <xf numFmtId="0" fontId="3" fillId="0" borderId="0" xfId="0" applyFont="1"/>
    <xf numFmtId="164" fontId="4" fillId="0" borderId="7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vertical="center"/>
    </xf>
    <xf numFmtId="0" fontId="4" fillId="2" borderId="6" xfId="0" applyFont="1" applyFill="1" applyBorder="1"/>
    <xf numFmtId="0" fontId="4" fillId="2" borderId="7" xfId="0" applyFont="1" applyFill="1" applyBorder="1"/>
    <xf numFmtId="164" fontId="4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/>
    <xf numFmtId="0" fontId="0" fillId="0" borderId="12" xfId="0" applyFill="1" applyBorder="1"/>
    <xf numFmtId="164" fontId="0" fillId="0" borderId="0" xfId="1" applyNumberFormat="1" applyFont="1" applyAlignment="1">
      <alignment horizontal="left"/>
    </xf>
    <xf numFmtId="164" fontId="4" fillId="0" borderId="9" xfId="1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164" fontId="4" fillId="2" borderId="6" xfId="1" applyNumberFormat="1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/>
    <xf numFmtId="166" fontId="0" fillId="0" borderId="0" xfId="0" applyNumberFormat="1"/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/>
    <xf numFmtId="0" fontId="4" fillId="2" borderId="5" xfId="0" applyFont="1" applyFill="1" applyBorder="1"/>
    <xf numFmtId="0" fontId="4" fillId="0" borderId="5" xfId="0" applyFont="1" applyBorder="1" applyAlignment="1">
      <alignment horizontal="center"/>
    </xf>
    <xf numFmtId="164" fontId="4" fillId="2" borderId="6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7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"/>
  <sheetViews>
    <sheetView tabSelected="1" workbookViewId="0">
      <selection activeCell="E21" sqref="E21"/>
    </sheetView>
  </sheetViews>
  <sheetFormatPr defaultRowHeight="15"/>
  <cols>
    <col min="1" max="1" width="3.85546875" bestFit="1" customWidth="1"/>
    <col min="2" max="2" width="19" bestFit="1" customWidth="1"/>
    <col min="3" max="3" width="41.140625" bestFit="1" customWidth="1"/>
    <col min="4" max="4" width="59" bestFit="1" customWidth="1"/>
    <col min="5" max="5" width="78" bestFit="1" customWidth="1"/>
  </cols>
  <sheetData>
    <row r="2" spans="1:5">
      <c r="A2" s="50" t="s">
        <v>22</v>
      </c>
      <c r="B2" s="50"/>
      <c r="C2" s="50"/>
    </row>
    <row r="4" spans="1:5">
      <c r="A4" s="2" t="s">
        <v>0</v>
      </c>
      <c r="B4" s="6" t="s">
        <v>4</v>
      </c>
      <c r="C4" s="2" t="s">
        <v>1</v>
      </c>
      <c r="D4" s="3" t="s">
        <v>3</v>
      </c>
      <c r="E4" s="2" t="s">
        <v>2</v>
      </c>
    </row>
    <row r="5" spans="1:5">
      <c r="A5" s="5">
        <v>1</v>
      </c>
      <c r="B5" s="7" t="s">
        <v>56</v>
      </c>
      <c r="C5" s="1" t="s">
        <v>52</v>
      </c>
      <c r="D5" s="1" t="s">
        <v>24</v>
      </c>
      <c r="E5" s="1" t="s">
        <v>54</v>
      </c>
    </row>
    <row r="6" spans="1:5">
      <c r="A6" s="5">
        <v>2</v>
      </c>
      <c r="B6" s="7" t="s">
        <v>56</v>
      </c>
      <c r="C6" s="1" t="s">
        <v>53</v>
      </c>
      <c r="D6" s="1" t="s">
        <v>23</v>
      </c>
      <c r="E6" s="1" t="s">
        <v>55</v>
      </c>
    </row>
    <row r="7" spans="1:5">
      <c r="A7" s="5">
        <v>3</v>
      </c>
      <c r="B7" s="7" t="s">
        <v>57</v>
      </c>
      <c r="C7" s="1" t="s">
        <v>58</v>
      </c>
      <c r="D7" s="1" t="s">
        <v>59</v>
      </c>
      <c r="E7" s="1" t="s">
        <v>55</v>
      </c>
    </row>
    <row r="8" spans="1:5">
      <c r="D8" s="35" t="s">
        <v>25</v>
      </c>
      <c r="E8" s="36">
        <v>74499150</v>
      </c>
    </row>
  </sheetData>
  <mergeCells count="1">
    <mergeCell ref="A2:C2"/>
  </mergeCells>
  <pageMargins left="0.32" right="0.19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C1" workbookViewId="0">
      <selection activeCell="I25" sqref="I25"/>
    </sheetView>
  </sheetViews>
  <sheetFormatPr defaultRowHeight="15"/>
  <cols>
    <col min="1" max="1" width="11.7109375" bestFit="1" customWidth="1"/>
    <col min="2" max="2" width="30.85546875" bestFit="1" customWidth="1"/>
    <col min="3" max="3" width="20.140625" bestFit="1" customWidth="1"/>
    <col min="4" max="4" width="67.5703125" bestFit="1" customWidth="1"/>
    <col min="5" max="5" width="14.140625" bestFit="1" customWidth="1"/>
    <col min="6" max="6" width="15.28515625" customWidth="1"/>
    <col min="7" max="7" width="22.5703125" bestFit="1" customWidth="1"/>
    <col min="8" max="8" width="20" bestFit="1" customWidth="1"/>
    <col min="9" max="9" width="15.5703125" bestFit="1" customWidth="1"/>
    <col min="10" max="10" width="14.7109375" bestFit="1" customWidth="1"/>
  </cols>
  <sheetData>
    <row r="1" spans="1:10" ht="15.75" thickBot="1"/>
    <row r="2" spans="1:10" ht="16.5" thickBot="1">
      <c r="A2" s="62" t="s">
        <v>5</v>
      </c>
      <c r="B2" s="63"/>
      <c r="C2" s="63"/>
      <c r="D2" s="64"/>
      <c r="E2" s="65" t="s">
        <v>6</v>
      </c>
      <c r="F2" s="65"/>
      <c r="G2" s="65"/>
      <c r="H2" s="65"/>
      <c r="I2" s="65"/>
    </row>
    <row r="3" spans="1:10" ht="15.75" thickBot="1">
      <c r="A3" s="9" t="s">
        <v>7</v>
      </c>
      <c r="B3" s="10" t="s">
        <v>8</v>
      </c>
      <c r="C3" s="10" t="s">
        <v>9</v>
      </c>
      <c r="D3" s="10" t="s">
        <v>10</v>
      </c>
      <c r="E3" s="10" t="s">
        <v>11</v>
      </c>
      <c r="F3" s="11" t="s">
        <v>17</v>
      </c>
      <c r="G3" s="12" t="s">
        <v>12</v>
      </c>
      <c r="H3" s="29" t="s">
        <v>13</v>
      </c>
      <c r="I3" s="13" t="s">
        <v>14</v>
      </c>
    </row>
    <row r="4" spans="1:10">
      <c r="A4" s="54" t="s">
        <v>15</v>
      </c>
      <c r="B4" s="54" t="s">
        <v>19</v>
      </c>
      <c r="C4" s="66" t="s">
        <v>28</v>
      </c>
      <c r="D4" s="38" t="s">
        <v>26</v>
      </c>
      <c r="E4" s="39"/>
      <c r="F4" s="40">
        <v>12917</v>
      </c>
      <c r="G4" s="40">
        <f>32294/2</f>
        <v>16147</v>
      </c>
      <c r="H4" s="41">
        <f>G4*600</f>
        <v>9688200</v>
      </c>
      <c r="I4" s="59">
        <f>H4+H5+H6</f>
        <v>46251550</v>
      </c>
      <c r="J4" s="42"/>
    </row>
    <row r="5" spans="1:10">
      <c r="A5" s="55"/>
      <c r="B5" s="55"/>
      <c r="C5" s="67"/>
      <c r="D5" s="24" t="s">
        <v>27</v>
      </c>
      <c r="E5" s="20">
        <v>0</v>
      </c>
      <c r="F5" s="20">
        <v>21292</v>
      </c>
      <c r="G5" s="37">
        <f>53229/2</f>
        <v>26614.5</v>
      </c>
      <c r="H5" s="21">
        <f>G5*500</f>
        <v>13307250</v>
      </c>
      <c r="I5" s="61"/>
    </row>
    <row r="6" spans="1:10" ht="15.75" thickBot="1">
      <c r="A6" s="55"/>
      <c r="B6" s="56"/>
      <c r="C6" s="67"/>
      <c r="D6" s="23" t="s">
        <v>21</v>
      </c>
      <c r="E6" s="17">
        <v>0</v>
      </c>
      <c r="F6" s="17">
        <v>93024</v>
      </c>
      <c r="G6" s="18">
        <f>232561/2</f>
        <v>116280.5</v>
      </c>
      <c r="H6" s="19">
        <f>G6*200</f>
        <v>23256100</v>
      </c>
      <c r="I6" s="60"/>
    </row>
    <row r="7" spans="1:10">
      <c r="A7" s="55"/>
      <c r="B7" s="54" t="s">
        <v>20</v>
      </c>
      <c r="C7" s="54" t="s">
        <v>45</v>
      </c>
      <c r="D7" s="30" t="s">
        <v>30</v>
      </c>
      <c r="E7" s="14">
        <v>0</v>
      </c>
      <c r="F7" s="32">
        <v>83641.936590604033</v>
      </c>
      <c r="G7" s="33">
        <v>14439</v>
      </c>
      <c r="H7" s="34">
        <f>G7*1000</f>
        <v>14439000</v>
      </c>
      <c r="I7" s="59">
        <f>H7+H8</f>
        <v>26247500</v>
      </c>
      <c r="J7" s="4"/>
    </row>
    <row r="8" spans="1:10" ht="15.75" thickBot="1">
      <c r="A8" s="56"/>
      <c r="B8" s="56"/>
      <c r="C8" s="56"/>
      <c r="D8" s="31" t="s">
        <v>29</v>
      </c>
      <c r="E8" s="17">
        <v>0</v>
      </c>
      <c r="F8" s="32">
        <v>18893</v>
      </c>
      <c r="G8" s="33">
        <v>23617</v>
      </c>
      <c r="H8" s="34">
        <f>G8*500</f>
        <v>11808500</v>
      </c>
      <c r="I8" s="60"/>
      <c r="J8" s="4"/>
    </row>
    <row r="9" spans="1:10">
      <c r="A9" s="54" t="s">
        <v>18</v>
      </c>
      <c r="B9" s="54" t="s">
        <v>43</v>
      </c>
      <c r="C9" s="54" t="s">
        <v>28</v>
      </c>
      <c r="D9" s="22" t="s">
        <v>31</v>
      </c>
      <c r="E9" s="59">
        <v>55000000</v>
      </c>
      <c r="F9" s="14">
        <v>26141</v>
      </c>
      <c r="G9" s="15">
        <v>32677</v>
      </c>
      <c r="H9" s="16">
        <f>G9*250</f>
        <v>8169250</v>
      </c>
      <c r="I9" s="61">
        <f>E9+H9+H10</f>
        <v>72857450</v>
      </c>
    </row>
    <row r="10" spans="1:10" ht="15.75" thickBot="1">
      <c r="A10" s="56"/>
      <c r="B10" s="56"/>
      <c r="C10" s="56"/>
      <c r="D10" s="23" t="s">
        <v>44</v>
      </c>
      <c r="E10" s="60"/>
      <c r="F10" s="17">
        <v>12917</v>
      </c>
      <c r="G10" s="28">
        <v>16147</v>
      </c>
      <c r="H10" s="21">
        <f>G10*600</f>
        <v>9688200</v>
      </c>
      <c r="I10" s="60"/>
      <c r="J10" s="4"/>
    </row>
    <row r="11" spans="1:10" ht="15.75" thickBot="1">
      <c r="A11" s="68" t="s">
        <v>16</v>
      </c>
      <c r="B11" s="43" t="s">
        <v>33</v>
      </c>
      <c r="C11" s="43" t="s">
        <v>32</v>
      </c>
      <c r="D11" s="30" t="s">
        <v>34</v>
      </c>
      <c r="E11" s="39"/>
      <c r="F11" s="39"/>
      <c r="G11" s="40"/>
      <c r="H11" s="41">
        <v>2000000</v>
      </c>
      <c r="I11" s="39">
        <f>E11+H11</f>
        <v>2000000</v>
      </c>
    </row>
    <row r="12" spans="1:10" ht="15.75" thickBot="1">
      <c r="A12" s="69"/>
      <c r="B12" s="43" t="s">
        <v>42</v>
      </c>
      <c r="C12" s="44" t="s">
        <v>35</v>
      </c>
      <c r="D12" s="30" t="s">
        <v>37</v>
      </c>
      <c r="E12" s="45">
        <v>16000000</v>
      </c>
      <c r="F12" s="45">
        <v>16409</v>
      </c>
      <c r="G12" s="45">
        <v>20512</v>
      </c>
      <c r="H12" s="46">
        <f>G12*900</f>
        <v>18460800</v>
      </c>
      <c r="I12" s="45">
        <f>E12+H12</f>
        <v>34460800</v>
      </c>
    </row>
    <row r="13" spans="1:10" ht="15.75" thickBot="1">
      <c r="A13" s="69"/>
      <c r="B13" s="51" t="s">
        <v>42</v>
      </c>
      <c r="C13" s="51" t="s">
        <v>36</v>
      </c>
      <c r="D13" s="30" t="s">
        <v>37</v>
      </c>
      <c r="E13" s="57">
        <v>16000000</v>
      </c>
      <c r="F13" s="45">
        <v>16409</v>
      </c>
      <c r="G13" s="45">
        <v>20512</v>
      </c>
      <c r="H13" s="46">
        <f>G13*900</f>
        <v>18460800</v>
      </c>
      <c r="I13" s="57">
        <f>E13+H13+H14</f>
        <v>42108300</v>
      </c>
    </row>
    <row r="14" spans="1:10" ht="15.75" thickBot="1">
      <c r="A14" s="69"/>
      <c r="B14" s="52"/>
      <c r="C14" s="53"/>
      <c r="D14" s="47" t="s">
        <v>38</v>
      </c>
      <c r="E14" s="58"/>
      <c r="F14" s="45">
        <v>12236</v>
      </c>
      <c r="G14" s="45">
        <v>15295</v>
      </c>
      <c r="H14" s="46">
        <f>G14*500</f>
        <v>7647500</v>
      </c>
      <c r="I14" s="58"/>
    </row>
    <row r="15" spans="1:10" ht="15" hidden="1" customHeight="1">
      <c r="A15" s="69"/>
      <c r="E15" s="26">
        <f>SUM(E4:E13)</f>
        <v>87000000</v>
      </c>
      <c r="F15" s="26"/>
      <c r="G15" s="27"/>
      <c r="H15" s="26">
        <f>SUM(H4:H14)</f>
        <v>136925600</v>
      </c>
      <c r="I15" s="26">
        <f>SUM(I4:I13)</f>
        <v>223925600</v>
      </c>
    </row>
    <row r="16" spans="1:10" ht="15.75" thickBot="1">
      <c r="A16" s="69"/>
      <c r="B16" s="43" t="s">
        <v>46</v>
      </c>
      <c r="C16" s="43" t="s">
        <v>32</v>
      </c>
      <c r="D16" s="30" t="s">
        <v>47</v>
      </c>
      <c r="E16" s="39"/>
      <c r="F16" s="39"/>
      <c r="G16" s="49"/>
      <c r="H16" s="41">
        <v>1000000</v>
      </c>
      <c r="I16" s="39">
        <f>E16+H16</f>
        <v>1000000</v>
      </c>
    </row>
    <row r="17" spans="1:9" ht="15.75" thickBot="1">
      <c r="A17" s="69"/>
      <c r="B17" s="51" t="s">
        <v>49</v>
      </c>
      <c r="C17" s="43" t="s">
        <v>32</v>
      </c>
      <c r="D17" s="47" t="s">
        <v>48</v>
      </c>
      <c r="E17" s="39"/>
      <c r="F17" s="39"/>
      <c r="G17" s="49"/>
      <c r="H17" s="41">
        <v>5000000</v>
      </c>
      <c r="I17" s="39">
        <f>E17+H17</f>
        <v>5000000</v>
      </c>
    </row>
    <row r="18" spans="1:9" ht="15.75" thickBot="1">
      <c r="A18" s="70"/>
      <c r="B18" s="53"/>
      <c r="C18" s="43" t="s">
        <v>51</v>
      </c>
      <c r="D18" s="71" t="s">
        <v>50</v>
      </c>
      <c r="E18" s="39"/>
      <c r="F18" s="39">
        <v>46411</v>
      </c>
      <c r="G18" s="49">
        <v>52822</v>
      </c>
      <c r="H18" s="41">
        <v>5000000</v>
      </c>
      <c r="I18" s="39">
        <f>H18</f>
        <v>5000000</v>
      </c>
    </row>
    <row r="19" spans="1:9" ht="15.75" thickBot="1">
      <c r="A19" s="48" t="s">
        <v>39</v>
      </c>
      <c r="B19" s="44" t="s">
        <v>43</v>
      </c>
      <c r="C19" s="44" t="s">
        <v>40</v>
      </c>
      <c r="D19" s="25" t="s">
        <v>41</v>
      </c>
      <c r="E19" s="45">
        <v>67500000</v>
      </c>
      <c r="F19" s="45">
        <v>96496</v>
      </c>
      <c r="G19" s="45">
        <v>125449</v>
      </c>
      <c r="H19" s="46">
        <f>G19*300</f>
        <v>37634700</v>
      </c>
      <c r="I19" s="45">
        <f>E19+H19</f>
        <v>105134700</v>
      </c>
    </row>
    <row r="20" spans="1:9">
      <c r="G20" s="8"/>
    </row>
    <row r="21" spans="1:9">
      <c r="G21" s="8"/>
    </row>
  </sheetData>
  <mergeCells count="20">
    <mergeCell ref="A2:D2"/>
    <mergeCell ref="E2:I2"/>
    <mergeCell ref="C4:C6"/>
    <mergeCell ref="B9:B10"/>
    <mergeCell ref="C9:C10"/>
    <mergeCell ref="E9:E10"/>
    <mergeCell ref="I9:I10"/>
    <mergeCell ref="A4:A8"/>
    <mergeCell ref="E13:E14"/>
    <mergeCell ref="I13:I14"/>
    <mergeCell ref="B7:B8"/>
    <mergeCell ref="C7:C8"/>
    <mergeCell ref="A9:A10"/>
    <mergeCell ref="I7:I8"/>
    <mergeCell ref="B13:B14"/>
    <mergeCell ref="C13:C14"/>
    <mergeCell ref="B4:B6"/>
    <mergeCell ref="I4:I6"/>
    <mergeCell ref="A11:A18"/>
    <mergeCell ref="B17:B18"/>
  </mergeCells>
  <pageMargins left="0.3" right="0.31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Promo Instore Jun'17</vt:lpstr>
      <vt:lpstr>Sheet</vt:lpstr>
      <vt:lpstr>'Promo Instore Jun''17'!Print_Area</vt:lpstr>
      <vt:lpstr>Sheet!Print_Area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2017-07-25T08:20:21Z</dcterms:modified>
</cp:coreProperties>
</file>